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\Documents\2024\ART. 37\1ER TRIMESTRE 2024\"/>
    </mc:Choice>
  </mc:AlternateContent>
  <xr:revisionPtr revIDLastSave="0" documentId="13_ncr:1_{C2363394-DA0E-4FBD-AEE4-3B4134AF326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arátula" sheetId="8" r:id="rId1"/>
    <sheet name="Frac I" sheetId="2" r:id="rId2"/>
    <sheet name="Frac II" sheetId="5" r:id="rId3"/>
    <sheet name="Frac III" sheetId="4" r:id="rId4"/>
    <sheet name="FRAC IV" sheetId="6" r:id="rId5"/>
    <sheet name="FRAC V" sheetId="7" r:id="rId6"/>
  </sheets>
  <definedNames>
    <definedName name="_xlnm.Print_Area" localSheetId="0">Carátula!$A$1:$I$32</definedName>
    <definedName name="_xlnm.Print_Area" localSheetId="1">'Frac I'!$A$1:$K$52</definedName>
    <definedName name="_xlnm.Print_Area" localSheetId="2">'Frac II'!$A$1:$U$72</definedName>
    <definedName name="_xlnm.Print_Area" localSheetId="3">'Frac III'!$A$1:$P$55</definedName>
    <definedName name="_xlnm.Print_Area" localSheetId="4">'FRAC IV'!$A$1:$G$29</definedName>
    <definedName name="_xlnm.Print_Area" localSheetId="5">'FRAC V'!$A$1:$F$30</definedName>
    <definedName name="_xlnm.Print_Titles" localSheetId="2">'Frac II'!$1:$11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6" i="5" l="1"/>
  <c r="T70" i="5" s="1"/>
  <c r="S66" i="5"/>
  <c r="S70" i="5" s="1"/>
  <c r="R66" i="5"/>
  <c r="R70" i="5" s="1"/>
  <c r="L66" i="5"/>
  <c r="K66" i="5"/>
  <c r="J66" i="5"/>
  <c r="H66" i="5"/>
  <c r="G66" i="5"/>
  <c r="F66" i="5"/>
  <c r="AA64" i="5"/>
  <c r="T64" i="5"/>
  <c r="S64" i="5"/>
  <c r="R64" i="5"/>
  <c r="U64" i="5" s="1"/>
  <c r="AA63" i="5"/>
  <c r="T63" i="5"/>
  <c r="S63" i="5"/>
  <c r="R63" i="5"/>
  <c r="U63" i="5" s="1"/>
  <c r="AA62" i="5"/>
  <c r="T62" i="5"/>
  <c r="U62" i="5" s="1"/>
  <c r="S62" i="5"/>
  <c r="R62" i="5"/>
  <c r="AA61" i="5"/>
  <c r="T61" i="5"/>
  <c r="S61" i="5"/>
  <c r="R61" i="5"/>
  <c r="U61" i="5" s="1"/>
  <c r="AA60" i="5"/>
  <c r="T60" i="5"/>
  <c r="S60" i="5"/>
  <c r="R60" i="5"/>
  <c r="U60" i="5" s="1"/>
  <c r="AA59" i="5"/>
  <c r="T59" i="5"/>
  <c r="S59" i="5"/>
  <c r="R59" i="5"/>
  <c r="U59" i="5" s="1"/>
  <c r="AA58" i="5"/>
  <c r="T58" i="5"/>
  <c r="S58" i="5"/>
  <c r="R58" i="5"/>
  <c r="U58" i="5" s="1"/>
  <c r="AA57" i="5"/>
  <c r="U57" i="5"/>
  <c r="T57" i="5"/>
  <c r="S57" i="5"/>
  <c r="R57" i="5"/>
  <c r="AA56" i="5"/>
  <c r="T56" i="5"/>
  <c r="S56" i="5"/>
  <c r="R56" i="5"/>
  <c r="U56" i="5" s="1"/>
  <c r="AA55" i="5"/>
  <c r="T55" i="5"/>
  <c r="S55" i="5"/>
  <c r="U55" i="5" s="1"/>
  <c r="R55" i="5"/>
  <c r="AA54" i="5"/>
  <c r="T54" i="5"/>
  <c r="S54" i="5"/>
  <c r="R54" i="5"/>
  <c r="U54" i="5" s="1"/>
  <c r="AA53" i="5"/>
  <c r="T53" i="5"/>
  <c r="S53" i="5"/>
  <c r="R53" i="5"/>
  <c r="U53" i="5" s="1"/>
  <c r="AA52" i="5"/>
  <c r="T52" i="5"/>
  <c r="S52" i="5"/>
  <c r="R52" i="5"/>
  <c r="U52" i="5" s="1"/>
  <c r="AA51" i="5"/>
  <c r="T51" i="5"/>
  <c r="S51" i="5"/>
  <c r="R51" i="5"/>
  <c r="U51" i="5" s="1"/>
  <c r="AA50" i="5"/>
  <c r="T50" i="5"/>
  <c r="U50" i="5" s="1"/>
  <c r="S50" i="5"/>
  <c r="R50" i="5"/>
  <c r="AA49" i="5"/>
  <c r="T49" i="5"/>
  <c r="S49" i="5"/>
  <c r="R49" i="5"/>
  <c r="U49" i="5" s="1"/>
  <c r="AA48" i="5"/>
  <c r="T48" i="5"/>
  <c r="S48" i="5"/>
  <c r="R48" i="5"/>
  <c r="U48" i="5" s="1"/>
  <c r="AA47" i="5"/>
  <c r="T47" i="5"/>
  <c r="S47" i="5"/>
  <c r="R47" i="5"/>
  <c r="U47" i="5" s="1"/>
  <c r="AA46" i="5"/>
  <c r="T46" i="5"/>
  <c r="S46" i="5"/>
  <c r="R46" i="5"/>
  <c r="U46" i="5" s="1"/>
  <c r="AA45" i="5"/>
  <c r="U45" i="5"/>
  <c r="T45" i="5"/>
  <c r="S45" i="5"/>
  <c r="R45" i="5"/>
  <c r="AA44" i="5"/>
  <c r="T44" i="5"/>
  <c r="S44" i="5"/>
  <c r="R44" i="5"/>
  <c r="U44" i="5" s="1"/>
  <c r="AA43" i="5"/>
  <c r="T43" i="5"/>
  <c r="S43" i="5"/>
  <c r="U43" i="5" s="1"/>
  <c r="R43" i="5"/>
  <c r="AA42" i="5"/>
  <c r="T42" i="5"/>
  <c r="S42" i="5"/>
  <c r="R42" i="5"/>
  <c r="U42" i="5" s="1"/>
  <c r="AA41" i="5"/>
  <c r="T41" i="5"/>
  <c r="S41" i="5"/>
  <c r="R41" i="5"/>
  <c r="U41" i="5" s="1"/>
  <c r="AA40" i="5"/>
  <c r="T40" i="5"/>
  <c r="S40" i="5"/>
  <c r="R40" i="5"/>
  <c r="U40" i="5" s="1"/>
  <c r="T39" i="5"/>
  <c r="S39" i="5"/>
  <c r="R39" i="5"/>
  <c r="U39" i="5" s="1"/>
  <c r="T38" i="5"/>
  <c r="S38" i="5"/>
  <c r="R38" i="5"/>
  <c r="U38" i="5" s="1"/>
  <c r="T37" i="5"/>
  <c r="S37" i="5"/>
  <c r="R37" i="5"/>
  <c r="U37" i="5" s="1"/>
  <c r="T36" i="5"/>
  <c r="S36" i="5"/>
  <c r="R36" i="5"/>
  <c r="U36" i="5" s="1"/>
  <c r="T35" i="5"/>
  <c r="S35" i="5"/>
  <c r="R35" i="5"/>
  <c r="U35" i="5" s="1"/>
  <c r="T34" i="5"/>
  <c r="S34" i="5"/>
  <c r="R34" i="5"/>
  <c r="U34" i="5" s="1"/>
  <c r="X33" i="5"/>
  <c r="T33" i="5"/>
  <c r="S33" i="5"/>
  <c r="R33" i="5"/>
  <c r="U33" i="5" s="1"/>
  <c r="X32" i="5"/>
  <c r="T32" i="5"/>
  <c r="U32" i="5" s="1"/>
  <c r="S32" i="5"/>
  <c r="R32" i="5"/>
  <c r="X31" i="5"/>
  <c r="T31" i="5"/>
  <c r="S31" i="5"/>
  <c r="R31" i="5"/>
  <c r="U31" i="5" s="1"/>
  <c r="X30" i="5"/>
  <c r="T30" i="5"/>
  <c r="S30" i="5"/>
  <c r="R30" i="5"/>
  <c r="U30" i="5" s="1"/>
  <c r="X29" i="5"/>
  <c r="T29" i="5"/>
  <c r="S29" i="5"/>
  <c r="R29" i="5"/>
  <c r="U29" i="5" s="1"/>
  <c r="X28" i="5"/>
  <c r="T28" i="5"/>
  <c r="S28" i="5"/>
  <c r="R28" i="5"/>
  <c r="U28" i="5" s="1"/>
  <c r="X27" i="5"/>
  <c r="U27" i="5"/>
  <c r="T27" i="5"/>
  <c r="S27" i="5"/>
  <c r="R27" i="5"/>
  <c r="X26" i="5"/>
  <c r="T26" i="5"/>
  <c r="S26" i="5"/>
  <c r="R26" i="5"/>
  <c r="U26" i="5" s="1"/>
  <c r="X25" i="5"/>
  <c r="T25" i="5"/>
  <c r="S25" i="5"/>
  <c r="U25" i="5" s="1"/>
  <c r="R25" i="5"/>
  <c r="X24" i="5"/>
  <c r="T24" i="5"/>
  <c r="S24" i="5"/>
  <c r="R24" i="5"/>
  <c r="U24" i="5" s="1"/>
  <c r="X23" i="5"/>
  <c r="T23" i="5"/>
  <c r="S23" i="5"/>
  <c r="R23" i="5"/>
  <c r="U23" i="5" s="1"/>
  <c r="X22" i="5"/>
  <c r="T22" i="5"/>
  <c r="S22" i="5"/>
  <c r="R22" i="5"/>
  <c r="U22" i="5" s="1"/>
  <c r="X21" i="5"/>
  <c r="T21" i="5"/>
  <c r="S21" i="5"/>
  <c r="R21" i="5"/>
  <c r="U21" i="5" s="1"/>
  <c r="X20" i="5"/>
  <c r="T20" i="5"/>
  <c r="U20" i="5" s="1"/>
  <c r="S20" i="5"/>
  <c r="R20" i="5"/>
  <c r="X19" i="5"/>
  <c r="T19" i="5"/>
  <c r="S19" i="5"/>
  <c r="R19" i="5"/>
  <c r="U19" i="5" s="1"/>
  <c r="X18" i="5"/>
  <c r="T18" i="5"/>
  <c r="S18" i="5"/>
  <c r="R18" i="5"/>
  <c r="U18" i="5" s="1"/>
  <c r="X17" i="5"/>
  <c r="T17" i="5"/>
  <c r="S17" i="5"/>
  <c r="R17" i="5"/>
  <c r="U17" i="5" s="1"/>
  <c r="X16" i="5"/>
  <c r="T16" i="5"/>
  <c r="S16" i="5"/>
  <c r="R16" i="5"/>
  <c r="U16" i="5" s="1"/>
  <c r="X15" i="5"/>
  <c r="U15" i="5"/>
  <c r="T15" i="5"/>
  <c r="S15" i="5"/>
  <c r="R15" i="5"/>
  <c r="X14" i="5"/>
  <c r="T14" i="5"/>
  <c r="S14" i="5"/>
  <c r="R14" i="5"/>
  <c r="U14" i="5" s="1"/>
  <c r="X13" i="5"/>
  <c r="T13" i="5"/>
  <c r="S13" i="5"/>
  <c r="U13" i="5" s="1"/>
  <c r="R13" i="5"/>
  <c r="X12" i="5"/>
  <c r="T12" i="5"/>
  <c r="S12" i="5"/>
  <c r="R12" i="5"/>
  <c r="U12" i="5" s="1"/>
  <c r="U66" i="5" l="1"/>
  <c r="P44" i="4"/>
  <c r="O44" i="4"/>
  <c r="N44" i="4"/>
  <c r="L44" i="4"/>
  <c r="K44" i="4"/>
  <c r="J44" i="4"/>
  <c r="H44" i="4"/>
  <c r="G44" i="4"/>
  <c r="F44" i="4"/>
  <c r="D44" i="4"/>
  <c r="C44" i="4"/>
  <c r="B44" i="4"/>
  <c r="F38" i="2"/>
  <c r="E38" i="2"/>
  <c r="D38" i="2"/>
  <c r="L31" i="2"/>
  <c r="L38" i="2" l="1"/>
</calcChain>
</file>

<file path=xl/sharedStrings.xml><?xml version="1.0" encoding="utf-8"?>
<sst xmlns="http://schemas.openxmlformats.org/spreadsheetml/2006/main" count="270" uniqueCount="129">
  <si>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</si>
  <si>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</si>
  <si>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</si>
  <si>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</si>
  <si>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</si>
  <si>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 xml:space="preserve">Inicio ó Fin 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</si>
  <si>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</si>
  <si>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</si>
  <si>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</si>
  <si>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</si>
  <si>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</si>
  <si>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</si>
  <si>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</si>
  <si>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Costo de la plantilla de pesonal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</si>
  <si>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</si>
  <si>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</si>
  <si>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</si>
  <si>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</si>
  <si>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</si>
  <si>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</si>
  <si>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</si>
  <si>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</si>
  <si>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</si>
  <si>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DESTINO DE LOS RECURSOS FEDERALES QUE RECIBEN INIVERSIDADES E INSTITUCIONES DE EDUCACIÓN MEDIA SUPERIOR Y SUPERIOR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</si>
  <si>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</si>
  <si>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</si>
  <si>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</si>
  <si>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</si>
  <si>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</si>
  <si>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</si>
  <si>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ene-marz</t>
  </si>
  <si>
    <t>Fracción V</t>
  </si>
  <si>
    <r>
      <t xml:space="preserve">Meta Anual
</t>
    </r>
    <r>
      <rPr>
        <sz val="10"/>
        <color indexed="9"/>
        <rFont val="Calibri"/>
        <family val="2"/>
      </rPr>
      <t>Indicador / (Variable meta)</t>
    </r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</si>
  <si>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</si>
  <si>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</si>
  <si>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</si>
  <si>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</si>
  <si>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</si>
  <si>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Elaboró</t>
  </si>
  <si>
    <t>Revisó</t>
  </si>
  <si>
    <t>Autorizó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</si>
  <si>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</si>
  <si>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</si>
  <si>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</si>
  <si>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</si>
  <si>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</si>
  <si>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</si>
  <si>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Enero - marzo</t>
  </si>
  <si>
    <t>Enero - enero</t>
  </si>
  <si>
    <t>Enero - febrero</t>
  </si>
  <si>
    <t>Metas alcanzadas al período 
Enero-marzo</t>
  </si>
  <si>
    <t>Metas programadas enero-marzo</t>
  </si>
  <si>
    <t>Metas alcanzadas
enero-marzo</t>
  </si>
  <si>
    <t>Metas alcanzadas al período enero-marzo</t>
  </si>
  <si>
    <t>Enero</t>
  </si>
  <si>
    <t>Febrero</t>
  </si>
  <si>
    <t>Marzo</t>
  </si>
  <si>
    <t>Trimestre:  Primer trimestre 2024</t>
  </si>
  <si>
    <t>En términos del artículo  37, fracción I del Decreto de Presupuesto de Egresos de la Federación para el Ejercicio Fiscal 2024</t>
  </si>
  <si>
    <t>En términos del artículo  37, fracción  II del Decreto de Presupuesto de Egresos de la Federación para el Ejercicio Fiscal 2024</t>
  </si>
  <si>
    <t>En términos del artículo  37, fracción III del Decreto de Presupuesto de Egresos de la Federación para el Ejercicio Fiscal 2024</t>
  </si>
  <si>
    <t>En términos del artículo 37, fracción IV del Decreto de Presupuesto de Egresos de la Federación para el Ejercicio Fiscal 2024</t>
  </si>
  <si>
    <t>En términos del artículo 37, fracción V del Decreto de Presupuesto de Egresos de la Federación para el Ejercicio Fiscal 2024</t>
  </si>
  <si>
    <t>Subsecretaría de Educación Superior</t>
  </si>
  <si>
    <t>Dirección General de Universidades</t>
  </si>
  <si>
    <t>Tecnológicas y Politécnicas</t>
  </si>
  <si>
    <t>Fecha:</t>
  </si>
  <si>
    <t>Informe correspondiente al Trimestre:</t>
  </si>
  <si>
    <t>Enero - Marzo</t>
  </si>
  <si>
    <t>Abril - Junio</t>
  </si>
  <si>
    <t>Julio - Septiembre</t>
  </si>
  <si>
    <t>Octubre - Diciembre</t>
  </si>
  <si>
    <t>Seleccione</t>
  </si>
  <si>
    <t>Validó</t>
  </si>
  <si>
    <t>Sello de la Universidad</t>
  </si>
  <si>
    <t>La información proporcionada y su veracidad es de la absoluta responsabilidad directa o indirecta como ejecutor del gasto del Organismo Descentralizado Estatal que reporta.</t>
  </si>
  <si>
    <t>Universidad Politécnia de Francisco I. Madero</t>
  </si>
  <si>
    <t>1. Estudiantes de Educación Superior en las Instituciones Públicas Formados</t>
  </si>
  <si>
    <t>2. Servicios de Extensión y Vinculación de Educación Superior Otorgados</t>
  </si>
  <si>
    <t>3. Investigación Científica, Tecnológica Y Educativa Realizada</t>
  </si>
  <si>
    <t>4. Instrumentos de Planeación y Evaluación Estratégica Implementados</t>
  </si>
  <si>
    <t>5. Programa de Gestión Administrativa de las Instituciones de Educación Superior Ejecutado</t>
  </si>
  <si>
    <t>Lic. Baldemar Lozano Torres</t>
  </si>
  <si>
    <t>Director de Planeación y Evaluación</t>
  </si>
  <si>
    <t>C.P.A. Homero Gómez Ramírez</t>
  </si>
  <si>
    <t>Secretario Administrativo</t>
  </si>
  <si>
    <t>Dr. Leoncio Marañón Priego</t>
  </si>
  <si>
    <t>Rector</t>
  </si>
  <si>
    <t>Universidad Politécnica de Fracisco I. Madero</t>
  </si>
  <si>
    <t>Universidad Politécnica de Francisco I. Madero</t>
  </si>
  <si>
    <t>L.C. Esperanza Alamilla Reboreda</t>
  </si>
  <si>
    <t>Subdirectora de Recursos Financieros</t>
  </si>
  <si>
    <t>UPFIM</t>
  </si>
  <si>
    <t>2023-2024</t>
  </si>
  <si>
    <t xml:space="preserve">8 DE ENERO AL 26 DE ABRIL </t>
  </si>
  <si>
    <t>SUPERIOR</t>
  </si>
  <si>
    <t>Mandos Superiores y Medios</t>
  </si>
  <si>
    <t>Directivo</t>
  </si>
  <si>
    <t>Hidalgo</t>
  </si>
  <si>
    <t>Secretario Académico</t>
  </si>
  <si>
    <t>Director de División</t>
  </si>
  <si>
    <t>Director de Área</t>
  </si>
  <si>
    <t>Director de Programa Académico</t>
  </si>
  <si>
    <t>Director de Investigación y Posgrado</t>
  </si>
  <si>
    <t>Coordinador de Unidad Académica</t>
  </si>
  <si>
    <t>Subdirector</t>
  </si>
  <si>
    <t>Abogado General (Subdirector)</t>
  </si>
  <si>
    <t>Jefe de Departamento</t>
  </si>
  <si>
    <t>Jefe de Oficina C</t>
  </si>
  <si>
    <t>Administrativo</t>
  </si>
  <si>
    <t>Jefe de Oficina B</t>
  </si>
  <si>
    <t>Jefe de Oficina A</t>
  </si>
  <si>
    <t>Técnico Especializado A</t>
  </si>
  <si>
    <t>Técnico Especializado</t>
  </si>
  <si>
    <t>Técnico Administrativo</t>
  </si>
  <si>
    <t>Auxiliar Administrativo</t>
  </si>
  <si>
    <t>Ayudante General</t>
  </si>
  <si>
    <t>Profesor de Tiempo Completo B</t>
  </si>
  <si>
    <t>Académico</t>
  </si>
  <si>
    <t>Docente</t>
  </si>
  <si>
    <t>Profesor de Tiempo Completo A</t>
  </si>
  <si>
    <t>Profesor por Asignatura (H/S/M)</t>
  </si>
  <si>
    <t>SUBSISTEMA TECNOLÓGICO DEL ESTADO DE HIDALGO</t>
  </si>
  <si>
    <t>L.C. Lilibeth López Mejía</t>
  </si>
  <si>
    <t xml:space="preserve">Enero </t>
  </si>
  <si>
    <t xml:space="preserve">Febrero </t>
  </si>
  <si>
    <t>Acumulado
Enero-Marzo</t>
  </si>
  <si>
    <r>
      <t xml:space="preserve">Nota aclaratoria: </t>
    </r>
    <r>
      <rPr>
        <sz val="10"/>
        <rFont val="Montserrat"/>
      </rPr>
      <t>Favor de respetar la estructura de las columnas y fórmulas establecidas en el formato.</t>
    </r>
    <r>
      <rPr>
        <b/>
        <sz val="10"/>
        <rFont val="Montserrat"/>
      </rPr>
      <t xml:space="preserve"> No hacer modificación alguna.</t>
    </r>
  </si>
  <si>
    <t>Jefe del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</si>
</sst>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_ ;[Red]\-#,##0.00\ "/>
    <numFmt numFmtId="166" formatCode="General_)"/>
    <numFmt numFmtId="167" formatCode="#,##0.000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0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ontserrat"/>
    </font>
    <font>
      <b/>
      <sz val="11"/>
      <color theme="1"/>
      <name val="Montserrat"/>
    </font>
    <font>
      <b/>
      <sz val="11"/>
      <color rgb="FF10312B"/>
      <name val="Montserrat"/>
    </font>
    <font>
      <sz val="11"/>
      <color theme="0"/>
      <name val="Montserrat"/>
    </font>
    <font>
      <sz val="10"/>
      <color theme="1"/>
      <name val="Montserrat"/>
    </font>
    <font>
      <b/>
      <sz val="8"/>
      <color rgb="FF98989A"/>
      <name val="Montserrat"/>
    </font>
    <font>
      <sz val="10"/>
      <color theme="0" tint="-0.499984740745262"/>
      <name val="Montserrat"/>
    </font>
    <font>
      <b/>
      <sz val="12"/>
      <color theme="0"/>
      <name val="Montserrat"/>
    </font>
    <font>
      <b/>
      <sz val="10"/>
      <color rgb="FF9F2241"/>
      <name val="Montserrat"/>
    </font>
    <font>
      <sz val="9"/>
      <name val="Montserrat"/>
      <family val="3"/>
    </font>
    <font>
      <b/>
      <sz val="9"/>
      <name val="Montserrat"/>
      <family val="3"/>
    </font>
    <font>
      <b/>
      <sz val="10"/>
      <color rgb="FFFFFFFF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35B4E"/>
        <bgColor indexed="64"/>
      </patternFill>
    </fill>
    <fill>
      <patternFill patternType="solid">
        <fgColor rgb="FF660033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2" fillId="0" borderId="0">
      <alignment wrapText="1"/>
    </xf>
    <xf numFmtId="43" fontId="2" fillId="0" borderId="0" applyFont="0" applyFill="0" applyBorder="0" applyAlignment="0" applyProtection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238">
    <xf numFmtId="0" fontId="0" fillId="0" borderId="0" xfId="0"/>
    <xf numFmtId="0" fontId="0" fillId="0" borderId="1" xfId="0" applyBorder="1"/>
    <xf numFmtId="0" fontId="9" fillId="3" borderId="0" xfId="0" quotePrefix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8" fillId="0" borderId="0" xfId="4" applyFont="1" applyAlignment="1">
      <alignment vertical="center"/>
    </xf>
    <xf numFmtId="0" fontId="2" fillId="0" borderId="0" xfId="4"/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0" xfId="0" quotePrefix="1" applyFont="1" applyFill="1" applyAlignment="1">
      <alignment horizontal="center" vertical="center" wrapText="1"/>
    </xf>
    <xf numFmtId="0" fontId="11" fillId="0" borderId="3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4" fontId="11" fillId="0" borderId="2" xfId="0" applyNumberFormat="1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3" fontId="22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3" fontId="22" fillId="0" borderId="2" xfId="5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/>
      <protection locked="0"/>
    </xf>
    <xf numFmtId="4" fontId="11" fillId="0" borderId="13" xfId="0" applyNumberFormat="1" applyFont="1" applyBorder="1" applyAlignment="1" applyProtection="1">
      <alignment horizontal="right" vertical="center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3" fontId="22" fillId="0" borderId="13" xfId="5" applyNumberFormat="1" applyFont="1" applyBorder="1" applyAlignment="1" applyProtection="1">
      <alignment horizontal="center" vertical="center" wrapText="1"/>
      <protection locked="0"/>
    </xf>
    <xf numFmtId="3" fontId="22" fillId="0" borderId="13" xfId="4" applyNumberFormat="1" applyFont="1" applyBorder="1" applyAlignment="1" applyProtection="1">
      <alignment horizontal="center" vertical="center"/>
      <protection locked="0"/>
    </xf>
    <xf numFmtId="10" fontId="22" fillId="0" borderId="13" xfId="4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/>
    <xf numFmtId="0" fontId="11" fillId="3" borderId="0" xfId="0" applyFont="1" applyFill="1"/>
    <xf numFmtId="165" fontId="11" fillId="0" borderId="11" xfId="0" applyNumberFormat="1" applyFont="1" applyBorder="1" applyAlignment="1" applyProtection="1">
      <alignment vertical="center"/>
      <protection locked="0"/>
    </xf>
    <xf numFmtId="165" fontId="11" fillId="0" borderId="12" xfId="0" applyNumberFormat="1" applyFont="1" applyBorder="1" applyAlignment="1" applyProtection="1">
      <alignment vertical="center"/>
      <protection locked="0"/>
    </xf>
    <xf numFmtId="0" fontId="11" fillId="0" borderId="11" xfId="0" applyFont="1" applyBorder="1" applyProtection="1">
      <protection locked="0"/>
    </xf>
    <xf numFmtId="165" fontId="11" fillId="0" borderId="11" xfId="0" applyNumberFormat="1" applyFont="1" applyBorder="1" applyProtection="1">
      <protection locked="0"/>
    </xf>
    <xf numFmtId="165" fontId="11" fillId="0" borderId="12" xfId="0" applyNumberFormat="1" applyFont="1" applyBorder="1" applyProtection="1">
      <protection locked="0"/>
    </xf>
    <xf numFmtId="165" fontId="11" fillId="0" borderId="11" xfId="0" applyNumberFormat="1" applyFont="1" applyBorder="1" applyAlignment="1" applyProtection="1">
      <alignment horizontal="right"/>
      <protection locked="0"/>
    </xf>
    <xf numFmtId="165" fontId="0" fillId="0" borderId="11" xfId="0" applyNumberFormat="1" applyBorder="1" applyProtection="1">
      <protection locked="0"/>
    </xf>
    <xf numFmtId="165" fontId="0" fillId="0" borderId="12" xfId="0" applyNumberFormat="1" applyBorder="1" applyProtection="1">
      <protection locked="0"/>
    </xf>
    <xf numFmtId="0" fontId="0" fillId="0" borderId="11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4" fillId="0" borderId="11" xfId="0" applyFont="1" applyBorder="1" applyAlignment="1" applyProtection="1">
      <alignment horizontal="justify"/>
      <protection locked="0"/>
    </xf>
    <xf numFmtId="0" fontId="4" fillId="0" borderId="12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1" fillId="0" borderId="0" xfId="0" applyNumberFormat="1" applyFont="1"/>
    <xf numFmtId="0" fontId="6" fillId="3" borderId="0" xfId="0" applyFont="1" applyFill="1"/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0" xfId="0" applyFont="1"/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3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6" fillId="3" borderId="13" xfId="0" applyFont="1" applyFill="1" applyBorder="1" applyAlignment="1" applyProtection="1">
      <alignment vertical="center" wrapText="1"/>
      <protection locked="0"/>
    </xf>
    <xf numFmtId="0" fontId="26" fillId="3" borderId="4" xfId="0" applyFont="1" applyFill="1" applyBorder="1" applyAlignment="1" applyProtection="1">
      <alignment vertical="center"/>
      <protection locked="0"/>
    </xf>
    <xf numFmtId="4" fontId="23" fillId="3" borderId="2" xfId="0" applyNumberFormat="1" applyFont="1" applyFill="1" applyBorder="1" applyAlignment="1" applyProtection="1">
      <alignment horizontal="right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3" fontId="22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2" fillId="3" borderId="2" xfId="4" applyNumberFormat="1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165" fontId="27" fillId="3" borderId="0" xfId="0" applyNumberFormat="1" applyFont="1" applyFill="1" applyProtection="1">
      <protection locked="0"/>
    </xf>
    <xf numFmtId="0" fontId="24" fillId="3" borderId="0" xfId="0" applyFont="1" applyFill="1" applyAlignment="1">
      <alignment vertical="center" wrapText="1"/>
    </xf>
    <xf numFmtId="0" fontId="24" fillId="3" borderId="0" xfId="0" quotePrefix="1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3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3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left" vertical="center"/>
      <protection locked="0"/>
    </xf>
    <xf numFmtId="0" fontId="4" fillId="0" borderId="16" xfId="0" applyFont="1" applyBorder="1" applyAlignment="1">
      <alignment horizontal="center"/>
    </xf>
    <xf numFmtId="0" fontId="0" fillId="2" borderId="0" xfId="0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right" vertical="center"/>
    </xf>
    <xf numFmtId="0" fontId="3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22" fillId="0" borderId="2" xfId="7" applyNumberFormat="1" applyFont="1" applyBorder="1" applyAlignment="1" applyProtection="1">
      <alignment horizontal="center" vertical="center" wrapText="1"/>
      <protection locked="0"/>
    </xf>
    <xf numFmtId="0" fontId="22" fillId="0" borderId="13" xfId="7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3" fillId="2" borderId="0" xfId="0" applyFont="1" applyFill="1" applyAlignment="1">
      <alignment horizontal="center" vertical="center"/>
    </xf>
    <xf numFmtId="166" fontId="16" fillId="0" borderId="2" xfId="3" applyNumberFormat="1" applyFont="1" applyBorder="1" applyAlignment="1" applyProtection="1">
      <alignment horizontal="left"/>
      <protection locked="0"/>
    </xf>
    <xf numFmtId="166" fontId="16" fillId="0" borderId="10" xfId="3" applyNumberFormat="1" applyFont="1" applyBorder="1" applyAlignment="1" applyProtection="1">
      <alignment horizontal="left"/>
      <protection locked="0"/>
    </xf>
    <xf numFmtId="0" fontId="16" fillId="0" borderId="2" xfId="3" applyFont="1" applyBorder="1" applyProtection="1">
      <protection locked="0"/>
    </xf>
    <xf numFmtId="0" fontId="15" fillId="0" borderId="10" xfId="3" applyFont="1" applyBorder="1" applyProtection="1">
      <protection locked="0"/>
    </xf>
    <xf numFmtId="4" fontId="16" fillId="0" borderId="2" xfId="3" applyNumberFormat="1" applyFont="1" applyBorder="1" applyAlignment="1" applyProtection="1">
      <alignment horizontal="right"/>
      <protection locked="0"/>
    </xf>
    <xf numFmtId="0" fontId="16" fillId="0" borderId="2" xfId="3" applyFont="1" applyBorder="1" applyAlignment="1" applyProtection="1">
      <alignment horizontal="center"/>
      <protection locked="0"/>
    </xf>
    <xf numFmtId="0" fontId="16" fillId="0" borderId="2" xfId="3" applyFont="1" applyBorder="1" applyAlignment="1" applyProtection="1">
      <alignment horizontal="center" vertical="top"/>
      <protection locked="0"/>
    </xf>
    <xf numFmtId="43" fontId="16" fillId="0" borderId="2" xfId="3" applyNumberFormat="1" applyFont="1" applyBorder="1" applyProtection="1">
      <protection locked="0"/>
    </xf>
    <xf numFmtId="0" fontId="19" fillId="0" borderId="0" xfId="3" applyProtection="1">
      <protection locked="0"/>
    </xf>
    <xf numFmtId="0" fontId="20" fillId="0" borderId="0" xfId="3" applyFont="1" applyProtection="1">
      <protection locked="0"/>
    </xf>
    <xf numFmtId="166" fontId="38" fillId="0" borderId="2" xfId="3" applyNumberFormat="1" applyFont="1" applyBorder="1" applyAlignment="1" applyProtection="1">
      <alignment horizontal="left"/>
      <protection locked="0"/>
    </xf>
    <xf numFmtId="166" fontId="38" fillId="0" borderId="10" xfId="3" applyNumberFormat="1" applyFont="1" applyBorder="1" applyAlignment="1" applyProtection="1">
      <alignment horizontal="left"/>
      <protection locked="0"/>
    </xf>
    <xf numFmtId="0" fontId="38" fillId="0" borderId="2" xfId="3" applyFont="1" applyBorder="1" applyProtection="1">
      <protection locked="0"/>
    </xf>
    <xf numFmtId="0" fontId="39" fillId="0" borderId="10" xfId="3" applyFont="1" applyBorder="1" applyProtection="1">
      <protection locked="0"/>
    </xf>
    <xf numFmtId="4" fontId="38" fillId="0" borderId="2" xfId="3" applyNumberFormat="1" applyFont="1" applyBorder="1" applyAlignment="1" applyProtection="1">
      <alignment horizontal="right"/>
      <protection locked="0"/>
    </xf>
    <xf numFmtId="0" fontId="38" fillId="0" borderId="2" xfId="3" applyFont="1" applyBorder="1" applyAlignment="1" applyProtection="1">
      <alignment horizontal="center"/>
      <protection locked="0"/>
    </xf>
    <xf numFmtId="0" fontId="38" fillId="0" borderId="2" xfId="3" applyFont="1" applyBorder="1" applyAlignment="1" applyProtection="1">
      <alignment horizontal="center" vertical="top"/>
      <protection locked="0"/>
    </xf>
    <xf numFmtId="43" fontId="38" fillId="0" borderId="2" xfId="3" applyNumberFormat="1" applyFont="1" applyBorder="1" applyProtection="1">
      <protection locked="0"/>
    </xf>
    <xf numFmtId="2" fontId="16" fillId="0" borderId="2" xfId="3" applyNumberFormat="1" applyFont="1" applyBorder="1" applyAlignment="1" applyProtection="1">
      <alignment horizontal="center"/>
      <protection locked="0"/>
    </xf>
    <xf numFmtId="0" fontId="31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14" fontId="31" fillId="4" borderId="0" xfId="0" applyNumberFormat="1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center" vertical="top"/>
    </xf>
    <xf numFmtId="0" fontId="35" fillId="2" borderId="16" xfId="0" applyFont="1" applyFill="1" applyBorder="1" applyAlignment="1">
      <alignment horizontal="center" vertical="top"/>
    </xf>
    <xf numFmtId="0" fontId="35" fillId="2" borderId="18" xfId="0" applyFont="1" applyFill="1" applyBorder="1" applyAlignment="1">
      <alignment horizontal="center" vertical="top"/>
    </xf>
    <xf numFmtId="0" fontId="35" fillId="2" borderId="19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center" vertical="top"/>
    </xf>
    <xf numFmtId="0" fontId="35" fillId="2" borderId="20" xfId="0" applyFont="1" applyFill="1" applyBorder="1" applyAlignment="1">
      <alignment horizontal="center" vertical="top"/>
    </xf>
    <xf numFmtId="0" fontId="35" fillId="2" borderId="21" xfId="0" applyFont="1" applyFill="1" applyBorder="1" applyAlignment="1">
      <alignment horizontal="center" vertical="top"/>
    </xf>
    <xf numFmtId="0" fontId="35" fillId="2" borderId="6" xfId="0" applyFont="1" applyFill="1" applyBorder="1" applyAlignment="1">
      <alignment horizontal="center" vertical="top"/>
    </xf>
    <xf numFmtId="0" fontId="35" fillId="2" borderId="22" xfId="0" applyFont="1" applyFill="1" applyBorder="1" applyAlignment="1">
      <alignment horizontal="center" vertical="top"/>
    </xf>
    <xf numFmtId="0" fontId="34" fillId="2" borderId="0" xfId="6" applyFont="1" applyFill="1" applyAlignment="1">
      <alignment horizontal="center" vertical="center" wrapText="1"/>
    </xf>
    <xf numFmtId="0" fontId="34" fillId="2" borderId="20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23" fillId="3" borderId="9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4" fillId="0" borderId="16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5" fillId="0" borderId="23" xfId="3" applyFont="1" applyBorder="1" applyAlignment="1" applyProtection="1">
      <alignment horizontal="center" vertical="center" wrapText="1"/>
      <protection locked="0"/>
    </xf>
    <xf numFmtId="0" fontId="15" fillId="0" borderId="10" xfId="3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justify" wrapText="1"/>
    </xf>
    <xf numFmtId="0" fontId="5" fillId="0" borderId="0" xfId="0" quotePrefix="1" applyFont="1" applyAlignment="1">
      <alignment horizontal="left" wrapText="1"/>
    </xf>
    <xf numFmtId="0" fontId="5" fillId="0" borderId="0" xfId="0" applyFont="1" applyAlignment="1">
      <alignment horizontal="justify"/>
    </xf>
    <xf numFmtId="0" fontId="12" fillId="3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6" fillId="3" borderId="7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vertical="center" wrapText="1"/>
    </xf>
    <xf numFmtId="0" fontId="19" fillId="0" borderId="0" xfId="3"/>
    <xf numFmtId="0" fontId="20" fillId="0" borderId="0" xfId="3" applyFont="1"/>
    <xf numFmtId="0" fontId="21" fillId="0" borderId="0" xfId="3" applyFont="1"/>
    <xf numFmtId="0" fontId="5" fillId="0" borderId="0" xfId="3" quotePrefix="1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1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top"/>
    </xf>
    <xf numFmtId="0" fontId="6" fillId="3" borderId="0" xfId="3" applyFont="1" applyFill="1" applyAlignment="1">
      <alignment horizontal="center" vertical="center" wrapText="1"/>
    </xf>
    <xf numFmtId="0" fontId="6" fillId="3" borderId="24" xfId="3" applyFont="1" applyFill="1" applyBorder="1" applyAlignment="1">
      <alignment horizontal="center" vertical="center" wrapText="1"/>
    </xf>
    <xf numFmtId="0" fontId="6" fillId="3" borderId="0" xfId="3" applyFont="1" applyFill="1" applyAlignment="1">
      <alignment vertical="center" wrapText="1"/>
    </xf>
    <xf numFmtId="0" fontId="6" fillId="3" borderId="25" xfId="3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0" fontId="6" fillId="3" borderId="25" xfId="3" applyFont="1" applyFill="1" applyBorder="1" applyAlignment="1">
      <alignment horizontal="center" vertical="center" wrapText="1"/>
    </xf>
    <xf numFmtId="0" fontId="13" fillId="3" borderId="0" xfId="3" applyFont="1" applyFill="1" applyAlignment="1">
      <alignment horizontal="center"/>
    </xf>
    <xf numFmtId="0" fontId="11" fillId="3" borderId="0" xfId="3" applyFont="1" applyFill="1"/>
    <xf numFmtId="0" fontId="40" fillId="6" borderId="26" xfId="3" applyFont="1" applyFill="1" applyBorder="1" applyAlignment="1">
      <alignment horizontal="center" vertical="center" wrapText="1"/>
    </xf>
    <xf numFmtId="0" fontId="40" fillId="6" borderId="0" xfId="3" applyFont="1" applyFill="1" applyAlignment="1">
      <alignment horizontal="center" vertical="center" wrapText="1"/>
    </xf>
    <xf numFmtId="0" fontId="11" fillId="6" borderId="0" xfId="3" applyFont="1" applyFill="1"/>
    <xf numFmtId="0" fontId="6" fillId="3" borderId="0" xfId="3" quotePrefix="1" applyFont="1" applyFill="1" applyAlignment="1">
      <alignment horizontal="center" vertical="center" wrapText="1"/>
    </xf>
    <xf numFmtId="0" fontId="14" fillId="0" borderId="27" xfId="3" applyFont="1" applyBorder="1" applyAlignment="1" applyProtection="1">
      <alignment horizontal="center"/>
      <protection locked="0"/>
    </xf>
    <xf numFmtId="0" fontId="15" fillId="0" borderId="28" xfId="3" applyFont="1" applyBorder="1" applyAlignment="1" applyProtection="1">
      <alignment horizontal="center" vertical="center" wrapText="1"/>
      <protection locked="0"/>
    </xf>
    <xf numFmtId="0" fontId="15" fillId="0" borderId="2" xfId="3" applyFont="1" applyBorder="1" applyAlignment="1" applyProtection="1">
      <alignment vertical="center" wrapText="1"/>
      <protection locked="0"/>
    </xf>
    <xf numFmtId="2" fontId="16" fillId="0" borderId="2" xfId="3" applyNumberFormat="1" applyFont="1" applyBorder="1" applyProtection="1">
      <protection locked="0"/>
    </xf>
    <xf numFmtId="166" fontId="16" fillId="0" borderId="2" xfId="3" applyNumberFormat="1" applyFont="1" applyBorder="1" applyProtection="1">
      <protection locked="0"/>
    </xf>
    <xf numFmtId="0" fontId="16" fillId="0" borderId="10" xfId="3" applyFont="1" applyBorder="1" applyProtection="1">
      <protection locked="0"/>
    </xf>
    <xf numFmtId="164" fontId="19" fillId="0" borderId="0" xfId="3" applyNumberFormat="1" applyProtection="1">
      <protection locked="0"/>
    </xf>
    <xf numFmtId="43" fontId="20" fillId="0" borderId="0" xfId="3" applyNumberFormat="1" applyFont="1" applyProtection="1">
      <protection locked="0"/>
    </xf>
    <xf numFmtId="3" fontId="16" fillId="0" borderId="2" xfId="3" applyNumberFormat="1" applyFont="1" applyBorder="1" applyProtection="1">
      <protection locked="0"/>
    </xf>
    <xf numFmtId="0" fontId="16" fillId="0" borderId="10" xfId="3" applyFont="1" applyBorder="1" applyAlignment="1" applyProtection="1">
      <alignment horizontal="left"/>
      <protection locked="0"/>
    </xf>
    <xf numFmtId="0" fontId="16" fillId="0" borderId="2" xfId="3" applyFont="1" applyBorder="1" applyAlignment="1" applyProtection="1">
      <alignment horizontal="left"/>
      <protection locked="0"/>
    </xf>
    <xf numFmtId="0" fontId="19" fillId="3" borderId="2" xfId="3" applyFill="1" applyBorder="1" applyProtection="1">
      <protection locked="0"/>
    </xf>
    <xf numFmtId="0" fontId="27" fillId="3" borderId="2" xfId="3" applyFont="1" applyFill="1" applyBorder="1" applyAlignment="1" applyProtection="1">
      <alignment horizontal="center"/>
      <protection locked="0"/>
    </xf>
    <xf numFmtId="4" fontId="27" fillId="3" borderId="2" xfId="3" applyNumberFormat="1" applyFont="1" applyFill="1" applyBorder="1" applyProtection="1">
      <protection locked="0"/>
    </xf>
    <xf numFmtId="4" fontId="27" fillId="3" borderId="2" xfId="3" applyNumberFormat="1" applyFont="1" applyFill="1" applyBorder="1" applyAlignment="1" applyProtection="1">
      <alignment horizontal="center"/>
      <protection locked="0"/>
    </xf>
    <xf numFmtId="0" fontId="21" fillId="0" borderId="0" xfId="3" applyFont="1" applyProtection="1">
      <protection locked="0"/>
    </xf>
    <xf numFmtId="0" fontId="13" fillId="0" borderId="5" xfId="3" applyFont="1" applyBorder="1"/>
    <xf numFmtId="0" fontId="11" fillId="0" borderId="5" xfId="3" applyFont="1" applyBorder="1"/>
    <xf numFmtId="4" fontId="19" fillId="0" borderId="0" xfId="3" applyNumberFormat="1" applyProtection="1">
      <protection locked="0"/>
    </xf>
    <xf numFmtId="0" fontId="13" fillId="0" borderId="0" xfId="3" applyFont="1"/>
    <xf numFmtId="2" fontId="19" fillId="0" borderId="0" xfId="3" applyNumberFormat="1" applyProtection="1">
      <protection locked="0"/>
    </xf>
    <xf numFmtId="167" fontId="19" fillId="0" borderId="0" xfId="3" applyNumberFormat="1" applyProtection="1">
      <protection locked="0"/>
    </xf>
    <xf numFmtId="0" fontId="19" fillId="0" borderId="27" xfId="3" applyBorder="1" applyProtection="1">
      <protection locked="0"/>
    </xf>
    <xf numFmtId="0" fontId="4" fillId="0" borderId="0" xfId="3" applyFont="1" applyAlignment="1" applyProtection="1">
      <alignment horizontal="center"/>
      <protection locked="0"/>
    </xf>
    <xf numFmtId="0" fontId="4" fillId="0" borderId="16" xfId="3" applyFont="1" applyBorder="1" applyAlignment="1" applyProtection="1">
      <alignment horizontal="center"/>
      <protection locked="0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</cellXfs>
  <cellStyles count="8">
    <cellStyle name="Custom - Modelo8" xfId="1" xr:uid="{00000000-0005-0000-0000-000000000000}"/>
    <cellStyle name="Millares" xfId="7" builtinId="3"/>
    <cellStyle name="Millares 3" xfId="2" xr:uid="{00000000-0005-0000-0000-000001000000}"/>
    <cellStyle name="Normal" xfId="0" builtinId="0"/>
    <cellStyle name="Normal 2 2 2" xfId="6" xr:uid="{944663EA-BB86-4B1D-A59B-D3FFCDE0FBAE}"/>
    <cellStyle name="Normal 3" xfId="3" xr:uid="{00000000-0005-0000-0000-000003000000}"/>
    <cellStyle name="Normal 4" xfId="4" xr:uid="{00000000-0005-0000-0000-000004000000}"/>
    <cellStyle name="Porcentaje" xfId="5" builtinId="5"/>
  </cellStyles>
  <dxfs count="0"/>
  <tableStyles count="0" defaultTableStyle="TableStyleMedium9" defaultPivotStyle="PivotStyleLight16"/>
  <colors>
    <mruColors>
      <color rgb="FF9F2241"/>
      <color rgb="FF235B4E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103893</xdr:colOff>
      <xdr:row>0</xdr:row>
      <xdr:rowOff>88311</xdr:rowOff>
    </xdr:from>
    <xdr:to>
      <xdr:col>3</xdr:col>
      <xdr:colOff>261506</xdr:colOff>
      <xdr:row>2</xdr:row>
      <xdr:rowOff>155036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FF0642F-EED3-46CD-B51D-4F2B9BE72DF9}"/>
            </a:ext>
          </a:extLst>
        </xdr:cNvPr>
        <xdr:cNvGrpSpPr/>
      </xdr:nvGrpSpPr>
      <xdr:grpSpPr>
        <a:xfrm>
          <a:off x="103893" y="88311"/>
          <a:ext cx="2756033" cy="493445"/>
          <a:chOff x="100825" y="67557"/>
          <a:chExt cx="3680098" cy="510047"/>
        </a:xfrm>
      </xdr:grpSpPr>
      <xdr:pic>
        <xdr:nvPicPr>
          <xdr:cNvPr id="3" name="Imagen 2" descr="Logotipo&#10;&#10;Descripción generada automáticamente">
            <a:extLst>
              <a:ext uri="{FF2B5EF4-FFF2-40B4-BE49-F238E27FC236}">
                <a16:creationId xmlns:a16="http://schemas.microsoft.com/office/drawing/2014/main" id="{8B513BF5-57CA-49E1-3D84-15AAFE04E8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825" y="67557"/>
            <a:ext cx="2568947" cy="510047"/>
          </a:xfrm>
          <a:prstGeom prst="rect">
            <a:avLst/>
          </a:prstGeom>
        </xdr:spPr>
      </xdr:pic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0917784-F4ED-79EE-6686-2B07281DEB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9046" y="103176"/>
            <a:ext cx="841877" cy="43880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0F7D07F-A488-4FFB-8865-35BB520FB5D4}"/>
              </a:ext>
            </a:extLst>
          </xdr:cNvPr>
          <xdr:cNvCxnSpPr/>
        </xdr:nvCxnSpPr>
        <xdr:spPr>
          <a:xfrm>
            <a:off x="2804409" y="138546"/>
            <a:ext cx="0" cy="332509"/>
          </a:xfrm>
          <a:prstGeom prst="line">
            <a:avLst/>
          </a:prstGeom>
          <a:ln>
            <a:solidFill>
              <a:srgbClr val="98989A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0E08-ECB0-4513-933E-3C96F13E2309}">
  <dimension ref="A1:L32"/>
  <sheetViews>
    <sheetView topLeftCell="A6" workbookViewId="0">
      <selection activeCell="A14" sqref="A14:B14"/>
    </sheetView>
  </sheetViews>
  <sheetFormatPr baseColWidth="10" defaultColWidth="0" defaultRowHeight="16.8" zeroHeight="1" x14ac:dyDescent="0.25"/>
  <cols>
    <col min="1" max="2" width="15.5546875" style="32" customWidth="1"/>
    <col min="3" max="3" width="6.77734375" style="32" customWidth="1"/>
    <col min="4" max="5" width="15.5546875" style="32" customWidth="1"/>
    <col min="6" max="6" width="11.33203125" style="32" customWidth="1"/>
    <col min="7" max="7" width="15.5546875" style="32" customWidth="1"/>
    <col min="8" max="8" width="12.109375" style="32" customWidth="1"/>
    <col min="9" max="9" width="15.5546875" style="32" customWidth="1"/>
    <col min="10" max="10" width="2.6640625" style="32" customWidth="1"/>
    <col min="11" max="11" width="20.33203125" style="32" hidden="1" customWidth="1"/>
    <col min="12" max="12" width="0" style="32" hidden="1" customWidth="1"/>
    <col min="13" max="16384" width="11.5546875" style="32" hidden="1"/>
  </cols>
  <sheetData>
    <row r="1" spans="1:12" x14ac:dyDescent="0.25">
      <c r="A1" s="102"/>
      <c r="B1" s="102"/>
      <c r="C1" s="102"/>
      <c r="D1" s="102"/>
      <c r="E1" s="102"/>
      <c r="F1" s="102"/>
      <c r="G1" s="102"/>
      <c r="H1" s="102"/>
      <c r="I1" s="103" t="s">
        <v>63</v>
      </c>
      <c r="J1" s="105"/>
    </row>
    <row r="2" spans="1:12" x14ac:dyDescent="0.25">
      <c r="A2" s="102"/>
      <c r="B2" s="102"/>
      <c r="C2" s="102"/>
      <c r="D2" s="102"/>
      <c r="E2" s="102"/>
      <c r="F2" s="102"/>
      <c r="G2" s="102"/>
      <c r="H2" s="102"/>
      <c r="I2" s="103" t="s">
        <v>64</v>
      </c>
      <c r="J2" s="105"/>
    </row>
    <row r="3" spans="1:12" x14ac:dyDescent="0.25">
      <c r="A3" s="102"/>
      <c r="B3" s="102"/>
      <c r="C3" s="102"/>
      <c r="D3" s="102"/>
      <c r="E3" s="102"/>
      <c r="F3" s="102"/>
      <c r="G3" s="102"/>
      <c r="H3" s="102"/>
      <c r="I3" s="103" t="s">
        <v>65</v>
      </c>
      <c r="J3" s="105"/>
    </row>
    <row r="4" spans="1:12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2" ht="33.6" customHeight="1" x14ac:dyDescent="0.25">
      <c r="A5" s="138" t="s">
        <v>89</v>
      </c>
      <c r="B5" s="138"/>
      <c r="C5" s="138"/>
      <c r="D5" s="138"/>
      <c r="E5" s="138"/>
      <c r="F5" s="138"/>
      <c r="G5" s="138"/>
      <c r="H5" s="138"/>
      <c r="I5" s="138"/>
      <c r="J5" s="105"/>
    </row>
    <row r="6" spans="1:12" x14ac:dyDescent="0.2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6" t="s">
        <v>72</v>
      </c>
    </row>
    <row r="7" spans="1:12" ht="35.4" customHeight="1" x14ac:dyDescent="0.25">
      <c r="A7" s="104" t="s">
        <v>66</v>
      </c>
      <c r="B7" s="141">
        <v>45392</v>
      </c>
      <c r="C7" s="141"/>
      <c r="D7" s="142"/>
      <c r="E7" s="138" t="s">
        <v>67</v>
      </c>
      <c r="F7" s="138"/>
      <c r="G7" s="138"/>
      <c r="H7" s="142" t="s">
        <v>68</v>
      </c>
      <c r="I7" s="142"/>
      <c r="J7" s="105"/>
      <c r="K7" s="106" t="s">
        <v>68</v>
      </c>
    </row>
    <row r="8" spans="1:12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6"/>
    </row>
    <row r="9" spans="1:12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6" t="s">
        <v>69</v>
      </c>
    </row>
    <row r="10" spans="1:12" ht="50.4" customHeight="1" x14ac:dyDescent="0.25">
      <c r="A10" s="140" t="s">
        <v>0</v>
      </c>
      <c r="B10" s="140"/>
      <c r="C10" s="140"/>
      <c r="D10" s="140"/>
      <c r="E10" s="140"/>
      <c r="F10" s="140"/>
      <c r="G10" s="140"/>
      <c r="H10" s="140"/>
      <c r="I10" s="140"/>
      <c r="J10" s="107"/>
      <c r="K10" s="106" t="s">
        <v>70</v>
      </c>
      <c r="L10" s="33"/>
    </row>
    <row r="11" spans="1:12" ht="42.6" customHeight="1" x14ac:dyDescent="0.25">
      <c r="A11" s="139" t="s">
        <v>58</v>
      </c>
      <c r="B11" s="139"/>
      <c r="C11" s="139"/>
      <c r="D11" s="139"/>
      <c r="E11" s="139"/>
      <c r="F11" s="139"/>
      <c r="G11" s="139"/>
      <c r="H11" s="139"/>
      <c r="I11" s="139"/>
      <c r="J11" s="105"/>
      <c r="K11" s="106" t="s">
        <v>71</v>
      </c>
    </row>
    <row r="12" spans="1:12" ht="38.4" customHeight="1" x14ac:dyDescent="0.25">
      <c r="A12" s="111"/>
      <c r="B12" s="111"/>
      <c r="C12" s="111"/>
      <c r="D12" s="111"/>
      <c r="E12" s="111"/>
      <c r="F12" s="111"/>
      <c r="G12" s="111"/>
      <c r="H12" s="111"/>
      <c r="I12" s="111"/>
      <c r="J12" s="105"/>
      <c r="K12" s="106"/>
    </row>
    <row r="13" spans="1:12" x14ac:dyDescent="0.25">
      <c r="A13" s="143" t="s">
        <v>38</v>
      </c>
      <c r="B13" s="143"/>
      <c r="C13" s="108"/>
      <c r="D13" s="143" t="s">
        <v>73</v>
      </c>
      <c r="E13" s="143"/>
      <c r="F13" s="109"/>
      <c r="G13" s="143" t="s">
        <v>40</v>
      </c>
      <c r="H13" s="143"/>
      <c r="I13" s="143"/>
      <c r="J13" s="105"/>
    </row>
    <row r="14" spans="1:12" ht="54" customHeight="1" x14ac:dyDescent="0.25">
      <c r="A14" s="144"/>
      <c r="B14" s="144"/>
      <c r="C14" s="118"/>
      <c r="D14" s="144"/>
      <c r="E14" s="144"/>
      <c r="F14" s="110"/>
      <c r="G14" s="144"/>
      <c r="H14" s="144"/>
      <c r="I14" s="144"/>
      <c r="J14" s="105"/>
    </row>
    <row r="15" spans="1:12" x14ac:dyDescent="0.25">
      <c r="A15" s="145" t="s">
        <v>82</v>
      </c>
      <c r="B15" s="145"/>
      <c r="C15" s="108"/>
      <c r="D15" s="145" t="s">
        <v>84</v>
      </c>
      <c r="E15" s="145"/>
      <c r="F15" s="110"/>
      <c r="G15" s="143" t="s">
        <v>86</v>
      </c>
      <c r="H15" s="143"/>
      <c r="I15" s="143"/>
      <c r="J15" s="105"/>
    </row>
    <row r="16" spans="1:12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5"/>
    </row>
    <row r="17" spans="1:10" x14ac:dyDescent="0.25">
      <c r="A17" s="155" t="s">
        <v>75</v>
      </c>
      <c r="B17" s="155"/>
      <c r="C17" s="155"/>
      <c r="D17" s="155"/>
      <c r="E17" s="155"/>
      <c r="F17" s="156"/>
      <c r="G17" s="146" t="s">
        <v>74</v>
      </c>
      <c r="H17" s="147"/>
      <c r="I17" s="148"/>
      <c r="J17" s="105"/>
    </row>
    <row r="18" spans="1:10" x14ac:dyDescent="0.25">
      <c r="A18" s="155"/>
      <c r="B18" s="155"/>
      <c r="C18" s="155"/>
      <c r="D18" s="155"/>
      <c r="E18" s="155"/>
      <c r="F18" s="156"/>
      <c r="G18" s="149"/>
      <c r="H18" s="150"/>
      <c r="I18" s="151"/>
      <c r="J18" s="105"/>
    </row>
    <row r="19" spans="1:10" x14ac:dyDescent="0.25">
      <c r="A19" s="155"/>
      <c r="B19" s="155"/>
      <c r="C19" s="155"/>
      <c r="D19" s="155"/>
      <c r="E19" s="155"/>
      <c r="F19" s="156"/>
      <c r="G19" s="149"/>
      <c r="H19" s="150"/>
      <c r="I19" s="151"/>
      <c r="J19" s="105"/>
    </row>
    <row r="20" spans="1:10" x14ac:dyDescent="0.25">
      <c r="A20" s="155"/>
      <c r="B20" s="155"/>
      <c r="C20" s="155"/>
      <c r="D20" s="155"/>
      <c r="E20" s="155"/>
      <c r="F20" s="156"/>
      <c r="G20" s="149"/>
      <c r="H20" s="150"/>
      <c r="I20" s="151"/>
      <c r="J20" s="105"/>
    </row>
    <row r="21" spans="1:10" ht="16.8" customHeight="1" x14ac:dyDescent="0.25">
      <c r="A21" s="155"/>
      <c r="B21" s="155"/>
      <c r="C21" s="155"/>
      <c r="D21" s="155"/>
      <c r="E21" s="155"/>
      <c r="F21" s="156"/>
      <c r="G21" s="152"/>
      <c r="H21" s="153"/>
      <c r="I21" s="154"/>
      <c r="J21" s="105"/>
    </row>
    <row r="22" spans="1:10" hidden="1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idden="1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</row>
    <row r="24" spans="1:10" hidden="1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</row>
    <row r="25" spans="1:10" hidden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hidden="1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</row>
    <row r="27" spans="1:10" hidden="1" x14ac:dyDescent="0.25">
      <c r="J27" s="105"/>
    </row>
    <row r="28" spans="1:10" hidden="1" x14ac:dyDescent="0.25">
      <c r="J28" s="105"/>
    </row>
    <row r="29" spans="1:10" hidden="1" x14ac:dyDescent="0.25">
      <c r="J29" s="105"/>
    </row>
    <row r="30" spans="1:10" hidden="1" x14ac:dyDescent="0.25">
      <c r="J30" s="105"/>
    </row>
    <row r="31" spans="1:10" hidden="1" x14ac:dyDescent="0.25">
      <c r="J31" s="105"/>
    </row>
    <row r="32" spans="1:10" x14ac:dyDescent="0.25">
      <c r="A32" s="105"/>
      <c r="B32" s="105"/>
      <c r="C32" s="105"/>
      <c r="D32" s="105"/>
      <c r="E32" s="105"/>
      <c r="F32" s="105"/>
      <c r="G32" s="105"/>
      <c r="H32" s="105"/>
      <c r="I32" s="105"/>
    </row>
  </sheetData>
  <mergeCells count="17">
    <mergeCell ref="A15:B15"/>
    <mergeCell ref="D15:E15"/>
    <mergeCell ref="G15:I15"/>
    <mergeCell ref="G17:I21"/>
    <mergeCell ref="A17:F21"/>
    <mergeCell ref="A13:B13"/>
    <mergeCell ref="D13:E13"/>
    <mergeCell ref="G13:I13"/>
    <mergeCell ref="A14:B14"/>
    <mergeCell ref="D14:E14"/>
    <mergeCell ref="G14:I14"/>
    <mergeCell ref="A5:I5"/>
    <mergeCell ref="A11:I11"/>
    <mergeCell ref="A10:I10"/>
    <mergeCell ref="B7:D7"/>
    <mergeCell ref="E7:G7"/>
    <mergeCell ref="H7:I7"/>
  </mergeCells>
  <dataValidations count="1">
    <dataValidation type="list" allowBlank="1" showInputMessage="1" showErrorMessage="1" sqref="H7:I7" xr:uid="{2359AFDD-F811-4A0B-9354-96C04221E85E}">
      <formula1>$K$6:$K$11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showGridLines="0" topLeftCell="A32" zoomScaleNormal="100" workbookViewId="0">
      <selection activeCell="I51" sqref="I51:K51"/>
    </sheetView>
  </sheetViews>
  <sheetFormatPr baseColWidth="10" defaultColWidth="9.109375" defaultRowHeight="13.2" x14ac:dyDescent="0.25"/>
  <cols>
    <col min="1" max="1" width="29.109375" customWidth="1"/>
    <col min="2" max="2" width="53.44140625" customWidth="1"/>
    <col min="3" max="3" width="0.5546875" customWidth="1"/>
    <col min="4" max="6" width="17.6640625" customWidth="1"/>
    <col min="7" max="7" width="0.88671875" customWidth="1"/>
    <col min="8" max="8" width="24.6640625" customWidth="1"/>
    <col min="9" max="9" width="24.33203125" customWidth="1"/>
    <col min="10" max="10" width="18.88671875" customWidth="1"/>
    <col min="11" max="11" width="16.88671875" customWidth="1"/>
    <col min="12" max="12" width="14.33203125" hidden="1" customWidth="1"/>
  </cols>
  <sheetData>
    <row r="1" spans="1:12" ht="19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2" ht="19.5" customHeight="1" x14ac:dyDescent="0.25">
      <c r="A2" s="159" t="s">
        <v>58</v>
      </c>
      <c r="B2" s="159"/>
      <c r="C2" s="159"/>
      <c r="D2" s="159"/>
      <c r="E2" s="159"/>
      <c r="F2" s="159"/>
      <c r="G2" s="159"/>
      <c r="H2" s="159"/>
    </row>
    <row r="3" spans="1:12" ht="19.5" customHeight="1" x14ac:dyDescent="0.25">
      <c r="A3" s="159" t="s">
        <v>1</v>
      </c>
      <c r="B3" s="159"/>
      <c r="C3" s="159"/>
      <c r="D3" s="159"/>
      <c r="E3" s="159"/>
      <c r="F3" s="159"/>
      <c r="G3" s="159"/>
      <c r="H3" s="159"/>
    </row>
    <row r="4" spans="1:12" ht="19.5" customHeight="1" x14ac:dyDescent="0.25">
      <c r="A4" s="159" t="s">
        <v>2</v>
      </c>
      <c r="B4" s="159"/>
      <c r="C4" s="159"/>
      <c r="D4" s="159"/>
      <c r="E4" s="159"/>
      <c r="F4" s="159"/>
      <c r="G4" s="159"/>
      <c r="H4" s="159"/>
      <c r="I4" s="5"/>
      <c r="J4" s="6"/>
      <c r="K4" s="6"/>
    </row>
    <row r="5" spans="1:12" ht="14.25" customHeight="1" x14ac:dyDescent="0.25">
      <c r="A5" s="167"/>
      <c r="B5" s="167"/>
      <c r="C5" s="168"/>
      <c r="D5" s="168"/>
      <c r="E5" s="168"/>
      <c r="F5" s="168"/>
      <c r="G5" s="168"/>
      <c r="H5" s="168"/>
      <c r="J5" s="6"/>
      <c r="K5" s="6"/>
    </row>
    <row r="6" spans="1:12" ht="22.5" customHeight="1" x14ac:dyDescent="0.5">
      <c r="A6" s="160" t="s">
        <v>8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2" ht="22.5" customHeight="1" x14ac:dyDescent="0.25">
      <c r="A7" s="165" t="s">
        <v>34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</row>
    <row r="8" spans="1:12" ht="30" customHeight="1" x14ac:dyDescent="0.25">
      <c r="A8" s="163" t="s">
        <v>3</v>
      </c>
      <c r="B8" s="163" t="s">
        <v>9</v>
      </c>
      <c r="C8" s="3"/>
      <c r="D8" s="164" t="s">
        <v>10</v>
      </c>
      <c r="E8" s="164"/>
      <c r="F8" s="164"/>
      <c r="G8" s="7"/>
      <c r="H8" s="163" t="s">
        <v>50</v>
      </c>
      <c r="I8" s="162" t="s">
        <v>53</v>
      </c>
      <c r="J8" s="162"/>
      <c r="K8" s="162"/>
    </row>
    <row r="9" spans="1:12" ht="27.6" x14ac:dyDescent="0.25">
      <c r="A9" s="163"/>
      <c r="B9" s="163"/>
      <c r="C9" s="8"/>
      <c r="D9" s="2" t="s">
        <v>48</v>
      </c>
      <c r="E9" s="2" t="s">
        <v>49</v>
      </c>
      <c r="F9" s="2" t="s">
        <v>47</v>
      </c>
      <c r="G9" s="9"/>
      <c r="H9" s="163"/>
      <c r="I9" s="10" t="s">
        <v>32</v>
      </c>
      <c r="J9" s="10" t="s">
        <v>51</v>
      </c>
      <c r="K9" s="10" t="s">
        <v>52</v>
      </c>
      <c r="L9" t="s">
        <v>30</v>
      </c>
    </row>
    <row r="10" spans="1:12" s="18" customFormat="1" ht="27" customHeight="1" x14ac:dyDescent="0.25">
      <c r="A10" s="12" t="s">
        <v>76</v>
      </c>
      <c r="B10" s="12" t="s">
        <v>77</v>
      </c>
      <c r="C10" s="13"/>
      <c r="D10" s="14">
        <v>0</v>
      </c>
      <c r="E10" s="14">
        <v>0</v>
      </c>
      <c r="F10" s="14">
        <v>0</v>
      </c>
      <c r="G10" s="13"/>
      <c r="H10" s="15">
        <v>2289</v>
      </c>
      <c r="I10" s="112">
        <v>2850</v>
      </c>
      <c r="J10" s="16">
        <v>2359</v>
      </c>
      <c r="K10" s="16">
        <v>2289</v>
      </c>
      <c r="L10" s="17">
        <v>792245</v>
      </c>
    </row>
    <row r="11" spans="1:12" s="18" customFormat="1" ht="27" customHeight="1" x14ac:dyDescent="0.25">
      <c r="A11" s="24" t="s">
        <v>76</v>
      </c>
      <c r="B11" s="24" t="s">
        <v>78</v>
      </c>
      <c r="C11" s="13"/>
      <c r="D11" s="26">
        <v>0</v>
      </c>
      <c r="E11" s="26">
        <v>0</v>
      </c>
      <c r="F11" s="26">
        <v>0</v>
      </c>
      <c r="G11" s="13"/>
      <c r="H11" s="27">
        <v>50</v>
      </c>
      <c r="I11" s="113">
        <v>200</v>
      </c>
      <c r="J11" s="29">
        <v>40</v>
      </c>
      <c r="K11" s="29">
        <v>50</v>
      </c>
      <c r="L11" s="17"/>
    </row>
    <row r="12" spans="1:12" s="18" customFormat="1" ht="27" customHeight="1" x14ac:dyDescent="0.25">
      <c r="A12" s="24" t="s">
        <v>76</v>
      </c>
      <c r="B12" s="24" t="s">
        <v>79</v>
      </c>
      <c r="C12" s="13"/>
      <c r="D12" s="26">
        <v>0</v>
      </c>
      <c r="E12" s="26">
        <v>0</v>
      </c>
      <c r="F12" s="26">
        <v>0</v>
      </c>
      <c r="G12" s="13"/>
      <c r="H12" s="27">
        <v>0</v>
      </c>
      <c r="I12" s="113">
        <v>7</v>
      </c>
      <c r="J12" s="29">
        <v>0</v>
      </c>
      <c r="K12" s="29">
        <v>0</v>
      </c>
      <c r="L12" s="17"/>
    </row>
    <row r="13" spans="1:12" s="18" customFormat="1" ht="27" customHeight="1" x14ac:dyDescent="0.25">
      <c r="A13" s="24" t="s">
        <v>76</v>
      </c>
      <c r="B13" s="24" t="s">
        <v>80</v>
      </c>
      <c r="C13" s="13"/>
      <c r="D13" s="26">
        <v>0</v>
      </c>
      <c r="E13" s="26">
        <v>0</v>
      </c>
      <c r="F13" s="26">
        <v>0</v>
      </c>
      <c r="G13" s="13"/>
      <c r="H13" s="27">
        <v>2</v>
      </c>
      <c r="I13" s="113">
        <v>13</v>
      </c>
      <c r="J13" s="29">
        <v>2</v>
      </c>
      <c r="K13" s="29">
        <v>2</v>
      </c>
      <c r="L13" s="17"/>
    </row>
    <row r="14" spans="1:12" s="18" customFormat="1" ht="27" customHeight="1" x14ac:dyDescent="0.25">
      <c r="A14" s="24" t="s">
        <v>76</v>
      </c>
      <c r="B14" s="24" t="s">
        <v>81</v>
      </c>
      <c r="C14" s="13"/>
      <c r="D14" s="26">
        <v>1746635.66</v>
      </c>
      <c r="E14" s="26">
        <v>3982552.66</v>
      </c>
      <c r="F14" s="26">
        <v>6177134.3899999997</v>
      </c>
      <c r="G14" s="13"/>
      <c r="H14" s="27">
        <v>1</v>
      </c>
      <c r="I14" s="113">
        <v>4</v>
      </c>
      <c r="J14" s="29">
        <v>1</v>
      </c>
      <c r="K14" s="29">
        <v>1</v>
      </c>
      <c r="L14" s="17"/>
    </row>
    <row r="15" spans="1:12" s="18" customFormat="1" ht="20.25" customHeight="1" x14ac:dyDescent="0.25">
      <c r="A15" s="23"/>
      <c r="B15" s="24"/>
      <c r="C15" s="13"/>
      <c r="D15" s="26"/>
      <c r="E15" s="26"/>
      <c r="F15" s="26"/>
      <c r="G15" s="13"/>
      <c r="H15" s="27"/>
      <c r="I15" s="30"/>
      <c r="J15" s="29"/>
      <c r="K15" s="29"/>
      <c r="L15" s="17"/>
    </row>
    <row r="16" spans="1:12" s="18" customFormat="1" ht="20.25" customHeight="1" x14ac:dyDescent="0.25">
      <c r="A16" s="23"/>
      <c r="B16" s="24"/>
      <c r="C16" s="13"/>
      <c r="D16" s="26"/>
      <c r="E16" s="26"/>
      <c r="F16" s="26"/>
      <c r="G16" s="13"/>
      <c r="H16" s="27"/>
      <c r="I16" s="30"/>
      <c r="J16" s="29"/>
      <c r="K16" s="29"/>
      <c r="L16" s="17"/>
    </row>
    <row r="17" spans="1:12" s="18" customFormat="1" ht="20.25" customHeight="1" x14ac:dyDescent="0.25">
      <c r="A17" s="23"/>
      <c r="B17" s="24"/>
      <c r="C17" s="13"/>
      <c r="D17" s="26"/>
      <c r="E17" s="26"/>
      <c r="F17" s="26"/>
      <c r="G17" s="13"/>
      <c r="H17" s="27"/>
      <c r="I17" s="30"/>
      <c r="J17" s="29"/>
      <c r="K17" s="29"/>
      <c r="L17" s="17"/>
    </row>
    <row r="18" spans="1:12" s="18" customFormat="1" ht="20.25" customHeight="1" x14ac:dyDescent="0.25">
      <c r="A18" s="23"/>
      <c r="B18" s="24"/>
      <c r="C18" s="13"/>
      <c r="D18" s="26"/>
      <c r="E18" s="26"/>
      <c r="F18" s="26"/>
      <c r="G18" s="13"/>
      <c r="H18" s="27"/>
      <c r="I18" s="30"/>
      <c r="J18" s="29"/>
      <c r="K18" s="29"/>
      <c r="L18" s="17"/>
    </row>
    <row r="19" spans="1:12" s="18" customFormat="1" ht="20.25" customHeight="1" x14ac:dyDescent="0.25">
      <c r="A19" s="23"/>
      <c r="B19" s="24"/>
      <c r="C19" s="13"/>
      <c r="D19" s="26"/>
      <c r="E19" s="26"/>
      <c r="F19" s="26"/>
      <c r="G19" s="13"/>
      <c r="H19" s="27"/>
      <c r="I19" s="30"/>
      <c r="J19" s="29"/>
      <c r="K19" s="29"/>
      <c r="L19" s="17"/>
    </row>
    <row r="20" spans="1:12" s="18" customFormat="1" ht="20.25" customHeight="1" x14ac:dyDescent="0.25">
      <c r="A20" s="23"/>
      <c r="B20" s="24"/>
      <c r="C20" s="13"/>
      <c r="D20" s="26"/>
      <c r="E20" s="26"/>
      <c r="F20" s="26"/>
      <c r="G20" s="13"/>
      <c r="H20" s="27"/>
      <c r="I20" s="30"/>
      <c r="J20" s="29"/>
      <c r="K20" s="29"/>
      <c r="L20" s="17"/>
    </row>
    <row r="21" spans="1:12" s="18" customFormat="1" ht="20.25" customHeight="1" x14ac:dyDescent="0.25">
      <c r="A21" s="23"/>
      <c r="B21" s="24"/>
      <c r="C21" s="13"/>
      <c r="D21" s="26"/>
      <c r="E21" s="26"/>
      <c r="F21" s="26"/>
      <c r="G21" s="13"/>
      <c r="H21" s="27"/>
      <c r="I21" s="30"/>
      <c r="J21" s="29"/>
      <c r="K21" s="29"/>
      <c r="L21" s="17"/>
    </row>
    <row r="22" spans="1:12" s="18" customFormat="1" ht="20.25" customHeight="1" x14ac:dyDescent="0.25">
      <c r="A22" s="23"/>
      <c r="B22" s="24"/>
      <c r="C22" s="13"/>
      <c r="D22" s="26"/>
      <c r="E22" s="26"/>
      <c r="F22" s="26"/>
      <c r="G22" s="13"/>
      <c r="H22" s="27"/>
      <c r="I22" s="30"/>
      <c r="J22" s="29"/>
      <c r="K22" s="29"/>
      <c r="L22" s="17"/>
    </row>
    <row r="23" spans="1:12" s="18" customFormat="1" ht="20.25" customHeight="1" x14ac:dyDescent="0.25">
      <c r="A23" s="23"/>
      <c r="B23" s="24"/>
      <c r="C23" s="13"/>
      <c r="D23" s="26"/>
      <c r="E23" s="26"/>
      <c r="F23" s="26"/>
      <c r="G23" s="13"/>
      <c r="H23" s="27"/>
      <c r="I23" s="30"/>
      <c r="J23" s="29"/>
      <c r="K23" s="29"/>
      <c r="L23" s="17"/>
    </row>
    <row r="24" spans="1:12" s="18" customFormat="1" ht="20.25" customHeight="1" x14ac:dyDescent="0.25">
      <c r="A24" s="23"/>
      <c r="B24" s="24"/>
      <c r="C24" s="13"/>
      <c r="D24" s="26"/>
      <c r="E24" s="26"/>
      <c r="F24" s="26"/>
      <c r="G24" s="13"/>
      <c r="H24" s="27"/>
      <c r="I24" s="30"/>
      <c r="J24" s="29"/>
      <c r="K24" s="29"/>
      <c r="L24" s="17"/>
    </row>
    <row r="25" spans="1:12" s="18" customFormat="1" ht="20.25" customHeight="1" x14ac:dyDescent="0.25">
      <c r="A25" s="23"/>
      <c r="B25" s="24"/>
      <c r="C25" s="13"/>
      <c r="D25" s="26"/>
      <c r="E25" s="26"/>
      <c r="F25" s="26"/>
      <c r="G25" s="13"/>
      <c r="H25" s="27"/>
      <c r="I25" s="30"/>
      <c r="J25" s="29"/>
      <c r="K25" s="29"/>
      <c r="L25" s="17"/>
    </row>
    <row r="26" spans="1:12" s="18" customFormat="1" ht="20.25" customHeight="1" x14ac:dyDescent="0.25">
      <c r="A26" s="23"/>
      <c r="B26" s="24"/>
      <c r="C26" s="13"/>
      <c r="D26" s="26"/>
      <c r="E26" s="26"/>
      <c r="F26" s="26"/>
      <c r="G26" s="13"/>
      <c r="H26" s="27"/>
      <c r="I26" s="30"/>
      <c r="J26" s="29"/>
      <c r="K26" s="29"/>
      <c r="L26" s="17"/>
    </row>
    <row r="27" spans="1:12" s="18" customFormat="1" ht="20.25" customHeight="1" x14ac:dyDescent="0.25">
      <c r="A27" s="23"/>
      <c r="B27" s="24"/>
      <c r="C27" s="13"/>
      <c r="D27" s="26"/>
      <c r="E27" s="26"/>
      <c r="F27" s="26"/>
      <c r="G27" s="13"/>
      <c r="H27" s="27"/>
      <c r="I27" s="30"/>
      <c r="J27" s="29"/>
      <c r="K27" s="29"/>
      <c r="L27" s="17"/>
    </row>
    <row r="28" spans="1:12" s="18" customFormat="1" ht="20.25" customHeight="1" x14ac:dyDescent="0.25">
      <c r="A28" s="23"/>
      <c r="B28" s="24"/>
      <c r="C28" s="13"/>
      <c r="D28" s="26"/>
      <c r="E28" s="26"/>
      <c r="F28" s="26"/>
      <c r="G28" s="13"/>
      <c r="H28" s="27"/>
      <c r="I28" s="30"/>
      <c r="J28" s="29"/>
      <c r="K28" s="29"/>
      <c r="L28" s="17"/>
    </row>
    <row r="29" spans="1:12" s="18" customFormat="1" ht="20.25" customHeight="1" x14ac:dyDescent="0.25">
      <c r="A29" s="23"/>
      <c r="B29" s="24"/>
      <c r="C29" s="13"/>
      <c r="D29" s="26"/>
      <c r="E29" s="26"/>
      <c r="F29" s="26"/>
      <c r="G29" s="13"/>
      <c r="H29" s="27"/>
      <c r="I29" s="30"/>
      <c r="J29" s="29"/>
      <c r="K29" s="29"/>
      <c r="L29" s="17"/>
    </row>
    <row r="30" spans="1:12" s="18" customFormat="1" ht="20.25" customHeight="1" x14ac:dyDescent="0.25">
      <c r="A30" s="23"/>
      <c r="B30" s="24"/>
      <c r="C30" s="13"/>
      <c r="D30" s="26"/>
      <c r="E30" s="26"/>
      <c r="F30" s="26"/>
      <c r="G30" s="13"/>
      <c r="H30" s="27"/>
      <c r="I30" s="30"/>
      <c r="J30" s="29"/>
      <c r="K30" s="29"/>
      <c r="L30" s="17"/>
    </row>
    <row r="31" spans="1:12" s="18" customFormat="1" ht="20.25" customHeight="1" x14ac:dyDescent="0.25">
      <c r="A31" s="11"/>
      <c r="B31" s="12"/>
      <c r="C31" s="19"/>
      <c r="D31" s="14"/>
      <c r="E31" s="14"/>
      <c r="F31" s="14"/>
      <c r="G31" s="13"/>
      <c r="H31" s="15"/>
      <c r="I31" s="20"/>
      <c r="J31" s="16"/>
      <c r="K31" s="16"/>
      <c r="L31" s="17">
        <f>122170353.55+2469230.63</f>
        <v>124639584.17999999</v>
      </c>
    </row>
    <row r="32" spans="1:12" s="18" customFormat="1" ht="20.25" customHeight="1" x14ac:dyDescent="0.25">
      <c r="A32" s="23"/>
      <c r="B32" s="24"/>
      <c r="C32" s="25"/>
      <c r="D32" s="26"/>
      <c r="E32" s="26"/>
      <c r="F32" s="26"/>
      <c r="G32" s="13"/>
      <c r="H32" s="27"/>
      <c r="I32" s="28"/>
      <c r="J32" s="29"/>
      <c r="K32" s="29"/>
      <c r="L32" s="17"/>
    </row>
    <row r="33" spans="1:12" s="18" customFormat="1" ht="20.25" customHeight="1" x14ac:dyDescent="0.25">
      <c r="A33" s="23"/>
      <c r="B33" s="24"/>
      <c r="C33" s="25"/>
      <c r="D33" s="14"/>
      <c r="E33" s="14"/>
      <c r="F33" s="14"/>
      <c r="G33" s="13"/>
      <c r="H33" s="15"/>
      <c r="I33" s="20"/>
      <c r="J33" s="16"/>
      <c r="K33" s="16"/>
      <c r="L33" s="17"/>
    </row>
    <row r="34" spans="1:12" s="18" customFormat="1" ht="20.25" customHeight="1" x14ac:dyDescent="0.25">
      <c r="A34" s="23"/>
      <c r="B34" s="24"/>
      <c r="C34" s="25"/>
      <c r="D34" s="14"/>
      <c r="E34" s="14"/>
      <c r="F34" s="14"/>
      <c r="G34" s="13"/>
      <c r="H34" s="15"/>
      <c r="I34" s="20"/>
      <c r="J34" s="16"/>
      <c r="K34" s="16"/>
      <c r="L34" s="17"/>
    </row>
    <row r="35" spans="1:12" s="18" customFormat="1" ht="20.25" customHeight="1" x14ac:dyDescent="0.25">
      <c r="A35" s="23"/>
      <c r="B35" s="24"/>
      <c r="C35" s="25"/>
      <c r="D35" s="26"/>
      <c r="E35" s="26"/>
      <c r="F35" s="26"/>
      <c r="G35" s="13"/>
      <c r="H35" s="27"/>
      <c r="I35" s="28"/>
      <c r="J35" s="29"/>
      <c r="K35" s="29"/>
      <c r="L35" s="17"/>
    </row>
    <row r="36" spans="1:12" s="18" customFormat="1" ht="20.25" customHeight="1" x14ac:dyDescent="0.25">
      <c r="A36" s="23"/>
      <c r="B36" s="24"/>
      <c r="C36" s="25"/>
      <c r="D36" s="26"/>
      <c r="E36" s="26"/>
      <c r="F36" s="26"/>
      <c r="G36" s="13"/>
      <c r="H36" s="27"/>
      <c r="I36" s="28"/>
      <c r="J36" s="29"/>
      <c r="K36" s="29"/>
      <c r="L36" s="17"/>
    </row>
    <row r="37" spans="1:12" s="18" customFormat="1" ht="20.25" customHeight="1" x14ac:dyDescent="0.25">
      <c r="A37" s="11"/>
      <c r="B37" s="12"/>
      <c r="C37" s="19"/>
      <c r="D37" s="14"/>
      <c r="E37" s="14"/>
      <c r="F37" s="14"/>
      <c r="G37" s="13"/>
      <c r="H37" s="21"/>
      <c r="I37" s="20"/>
      <c r="J37" s="16"/>
      <c r="K37" s="16"/>
      <c r="L37" s="17"/>
    </row>
    <row r="38" spans="1:12" s="18" customFormat="1" ht="20.25" customHeight="1" x14ac:dyDescent="0.25">
      <c r="A38" s="74"/>
      <c r="B38" s="77" t="s">
        <v>11</v>
      </c>
      <c r="C38" s="75"/>
      <c r="D38" s="76">
        <f>+SUM(D10:D37)</f>
        <v>1746635.66</v>
      </c>
      <c r="E38" s="76">
        <f t="shared" ref="E38:F38" si="0">+SUM(E10:E37)</f>
        <v>3982552.66</v>
      </c>
      <c r="F38" s="76">
        <f t="shared" si="0"/>
        <v>6177134.3899999997</v>
      </c>
      <c r="G38" s="13"/>
      <c r="H38" s="78"/>
      <c r="I38" s="79"/>
      <c r="J38" s="80"/>
      <c r="K38" s="80"/>
      <c r="L38" s="22">
        <f>SUM(L10:L37)</f>
        <v>125431829.17999999</v>
      </c>
    </row>
    <row r="43" spans="1:12" ht="13.8" thickBot="1" x14ac:dyDescent="0.3">
      <c r="A43" s="1"/>
      <c r="B43" s="1"/>
      <c r="C43" s="1"/>
      <c r="D43" s="1"/>
      <c r="E43" s="1"/>
      <c r="F43" s="1"/>
      <c r="H43" s="1"/>
      <c r="I43" s="1"/>
      <c r="J43" s="1"/>
      <c r="K43" s="1"/>
    </row>
    <row r="44" spans="1:12" x14ac:dyDescent="0.25">
      <c r="A44" s="161"/>
      <c r="B44" s="161"/>
      <c r="C44" s="161"/>
      <c r="D44" s="161"/>
      <c r="E44" s="161"/>
      <c r="F44" s="161"/>
      <c r="G44" s="161"/>
      <c r="H44" s="161"/>
    </row>
    <row r="49" spans="1:11" x14ac:dyDescent="0.25">
      <c r="A49" s="69"/>
      <c r="D49" s="69"/>
      <c r="E49" s="69"/>
      <c r="F49" s="69"/>
      <c r="I49" s="69"/>
      <c r="J49" s="69"/>
      <c r="K49" s="69"/>
    </row>
    <row r="50" spans="1:11" x14ac:dyDescent="0.25">
      <c r="A50" s="114" t="s">
        <v>38</v>
      </c>
      <c r="D50" s="166" t="s">
        <v>39</v>
      </c>
      <c r="E50" s="166"/>
      <c r="F50" s="166"/>
      <c r="G50" s="71"/>
      <c r="H50" s="71"/>
      <c r="I50" s="166" t="s">
        <v>40</v>
      </c>
      <c r="J50" s="166"/>
      <c r="K50" s="166"/>
    </row>
    <row r="51" spans="1:11" x14ac:dyDescent="0.25">
      <c r="A51" s="70" t="s">
        <v>82</v>
      </c>
      <c r="D51" s="157" t="s">
        <v>84</v>
      </c>
      <c r="E51" s="157"/>
      <c r="F51" s="157"/>
      <c r="I51" s="157" t="s">
        <v>86</v>
      </c>
      <c r="J51" s="157"/>
      <c r="K51" s="157"/>
    </row>
    <row r="52" spans="1:11" x14ac:dyDescent="0.25">
      <c r="A52" t="s">
        <v>83</v>
      </c>
      <c r="D52" s="158" t="s">
        <v>85</v>
      </c>
      <c r="E52" s="158"/>
      <c r="F52" s="158"/>
      <c r="I52" s="158" t="s">
        <v>87</v>
      </c>
      <c r="J52" s="158"/>
      <c r="K52" s="158"/>
    </row>
  </sheetData>
  <sheetProtection formatCells="0" insertRows="0"/>
  <mergeCells count="19">
    <mergeCell ref="A5:H5"/>
    <mergeCell ref="D51:F51"/>
    <mergeCell ref="D52:F52"/>
    <mergeCell ref="I51:K51"/>
    <mergeCell ref="I52:K52"/>
    <mergeCell ref="A1:K1"/>
    <mergeCell ref="A6:K6"/>
    <mergeCell ref="A44:H44"/>
    <mergeCell ref="I8:K8"/>
    <mergeCell ref="A8:A9"/>
    <mergeCell ref="B8:B9"/>
    <mergeCell ref="D8:F8"/>
    <mergeCell ref="H8:H9"/>
    <mergeCell ref="A7:K7"/>
    <mergeCell ref="D50:F50"/>
    <mergeCell ref="I50:K50"/>
    <mergeCell ref="A2:H2"/>
    <mergeCell ref="A3:H3"/>
    <mergeCell ref="A4:H4"/>
  </mergeCells>
  <printOptions horizontalCentered="1"/>
  <pageMargins left="0.19685039370078741" right="0.19685039370078741" top="0.39370078740157483" bottom="0.39370078740157483" header="0" footer="0"/>
  <pageSetup scale="59" orientation="landscape" r:id="rId1"/>
  <headerFooter alignWithMargins="0"/>
  <colBreaks count="1" manualBreakCount="1">
    <brk id="1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3"/>
  <sheetViews>
    <sheetView showGridLines="0" tabSelected="1" topLeftCell="A65" zoomScale="112" zoomScaleNormal="112" workbookViewId="0">
      <selection activeCell="A35" sqref="A1:XFD1048576"/>
    </sheetView>
  </sheetViews>
  <sheetFormatPr baseColWidth="10" defaultColWidth="9.109375" defaultRowHeight="14.4" x14ac:dyDescent="0.3"/>
  <cols>
    <col min="1" max="1" width="21.44140625" style="127" bestFit="1" customWidth="1"/>
    <col min="2" max="2" width="38.88671875" style="127" customWidth="1"/>
    <col min="3" max="3" width="1.5546875" style="127" customWidth="1"/>
    <col min="4" max="4" width="25.6640625" style="127" bestFit="1" customWidth="1"/>
    <col min="5" max="5" width="2.33203125" style="127" customWidth="1"/>
    <col min="6" max="8" width="17.5546875" style="127" customWidth="1"/>
    <col min="9" max="9" width="1.33203125" style="127" customWidth="1"/>
    <col min="10" max="12" width="17.5546875" style="127" customWidth="1"/>
    <col min="13" max="13" width="1.5546875" style="127" customWidth="1"/>
    <col min="14" max="14" width="18.44140625" style="127" customWidth="1"/>
    <col min="15" max="15" width="1.6640625" style="127" customWidth="1"/>
    <col min="16" max="16" width="15.6640625" style="127" bestFit="1" customWidth="1"/>
    <col min="17" max="17" width="2.33203125" style="127" customWidth="1"/>
    <col min="18" max="21" width="24.44140625" style="127" customWidth="1"/>
    <col min="22" max="22" width="12.33203125" style="127" bestFit="1" customWidth="1"/>
    <col min="23" max="24" width="12" style="128" hidden="1" customWidth="1"/>
    <col min="25" max="25" width="14.88671875" style="128" hidden="1" customWidth="1"/>
    <col min="26" max="26" width="12" style="128" hidden="1" customWidth="1"/>
    <col min="27" max="28" width="11" style="128" bestFit="1" customWidth="1"/>
    <col min="29" max="32" width="9.109375" style="225"/>
    <col min="33" max="16384" width="9.109375" style="127"/>
  </cols>
  <sheetData>
    <row r="1" spans="1:32" s="185" customFormat="1" ht="18.75" customHeight="1" x14ac:dyDescent="0.3">
      <c r="A1" s="183" t="s">
        <v>12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4"/>
      <c r="W1" s="186"/>
      <c r="X1" s="186"/>
      <c r="Y1" s="186"/>
      <c r="Z1" s="186"/>
      <c r="AA1" s="186"/>
      <c r="AB1" s="186"/>
      <c r="AC1" s="187"/>
      <c r="AD1" s="187"/>
      <c r="AE1" s="187"/>
      <c r="AF1" s="187"/>
    </row>
    <row r="2" spans="1:32" s="185" customFormat="1" ht="15" customHeight="1" x14ac:dyDescent="0.3">
      <c r="A2" s="188" t="s">
        <v>59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90"/>
      <c r="W2" s="186"/>
      <c r="X2" s="186"/>
      <c r="Y2" s="186"/>
      <c r="Z2" s="186"/>
      <c r="AA2" s="186"/>
      <c r="AB2" s="186"/>
      <c r="AC2" s="187"/>
      <c r="AD2" s="187"/>
      <c r="AE2" s="187"/>
      <c r="AF2" s="187"/>
    </row>
    <row r="3" spans="1:32" s="185" customFormat="1" ht="15" customHeight="1" x14ac:dyDescent="0.3">
      <c r="A3" s="191" t="s">
        <v>13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90"/>
      <c r="S3" s="190"/>
      <c r="T3" s="190"/>
      <c r="U3" s="190"/>
      <c r="W3" s="186"/>
      <c r="X3" s="186"/>
      <c r="Y3" s="186"/>
      <c r="Z3" s="186"/>
      <c r="AA3" s="186"/>
      <c r="AB3" s="186"/>
      <c r="AC3" s="187"/>
      <c r="AD3" s="187"/>
      <c r="AE3" s="187"/>
      <c r="AF3" s="187"/>
    </row>
    <row r="4" spans="1:32" s="185" customFormat="1" ht="15.75" customHeight="1" x14ac:dyDescent="0.3">
      <c r="A4" s="192" t="s">
        <v>2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4"/>
      <c r="W4" s="186"/>
      <c r="X4" s="186"/>
      <c r="Y4" s="186"/>
      <c r="Z4" s="186"/>
      <c r="AA4" s="186"/>
      <c r="AB4" s="186"/>
      <c r="AC4" s="187"/>
      <c r="AD4" s="187"/>
      <c r="AE4" s="187"/>
      <c r="AF4" s="187"/>
    </row>
    <row r="5" spans="1:32" s="185" customFormat="1" ht="14.25" customHeight="1" x14ac:dyDescent="0.4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4"/>
      <c r="W5" s="186"/>
      <c r="X5" s="186"/>
      <c r="Y5" s="186"/>
      <c r="Z5" s="186"/>
      <c r="AA5" s="186"/>
      <c r="AB5" s="186"/>
      <c r="AC5" s="187"/>
      <c r="AD5" s="187"/>
      <c r="AE5" s="187"/>
      <c r="AF5" s="187"/>
    </row>
    <row r="6" spans="1:32" s="185" customFormat="1" ht="21.6" x14ac:dyDescent="0.5">
      <c r="A6" s="196" t="s">
        <v>14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W6" s="186"/>
      <c r="X6" s="186"/>
      <c r="Y6" s="186"/>
      <c r="Z6" s="186"/>
      <c r="AA6" s="186"/>
      <c r="AB6" s="186"/>
      <c r="AC6" s="187"/>
      <c r="AD6" s="187"/>
      <c r="AE6" s="187"/>
      <c r="AF6" s="187"/>
    </row>
    <row r="7" spans="1:32" s="185" customFormat="1" ht="24.75" customHeight="1" x14ac:dyDescent="0.3">
      <c r="A7" s="197" t="s">
        <v>35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W7" s="186"/>
      <c r="X7" s="186"/>
      <c r="Y7" s="186"/>
      <c r="Z7" s="186"/>
      <c r="AA7" s="186"/>
      <c r="AB7" s="186"/>
      <c r="AC7" s="187"/>
      <c r="AD7" s="187"/>
      <c r="AE7" s="187"/>
      <c r="AF7" s="187"/>
    </row>
    <row r="8" spans="1:32" s="185" customFormat="1" ht="26.25" customHeight="1" x14ac:dyDescent="0.3">
      <c r="A8" s="198" t="s">
        <v>3</v>
      </c>
      <c r="B8" s="199" t="s">
        <v>15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200"/>
      <c r="R8" s="198" t="s">
        <v>22</v>
      </c>
      <c r="S8" s="198"/>
      <c r="T8" s="198"/>
      <c r="U8" s="198"/>
      <c r="W8" s="186"/>
      <c r="X8" s="186"/>
      <c r="Y8" s="186"/>
      <c r="Z8" s="186"/>
      <c r="AA8" s="186"/>
      <c r="AB8" s="186"/>
      <c r="AC8" s="187"/>
      <c r="AD8" s="187"/>
      <c r="AE8" s="187"/>
      <c r="AF8" s="187"/>
    </row>
    <row r="9" spans="1:32" s="185" customFormat="1" ht="26.25" customHeight="1" x14ac:dyDescent="0.3">
      <c r="A9" s="198"/>
      <c r="B9" s="201" t="s">
        <v>16</v>
      </c>
      <c r="C9" s="202"/>
      <c r="D9" s="201" t="s">
        <v>17</v>
      </c>
      <c r="E9" s="202"/>
      <c r="F9" s="203" t="s">
        <v>18</v>
      </c>
      <c r="G9" s="203"/>
      <c r="H9" s="203"/>
      <c r="I9" s="202"/>
      <c r="J9" s="203" t="s">
        <v>19</v>
      </c>
      <c r="K9" s="203"/>
      <c r="L9" s="203"/>
      <c r="M9" s="202"/>
      <c r="N9" s="201" t="s">
        <v>20</v>
      </c>
      <c r="O9" s="202"/>
      <c r="P9" s="201" t="s">
        <v>21</v>
      </c>
      <c r="Q9" s="202"/>
      <c r="R9" s="199"/>
      <c r="S9" s="199"/>
      <c r="T9" s="199"/>
      <c r="U9" s="199"/>
      <c r="W9" s="186"/>
      <c r="X9" s="186"/>
      <c r="Y9" s="186"/>
      <c r="Z9" s="186"/>
      <c r="AA9" s="186"/>
      <c r="AB9" s="186"/>
      <c r="AC9" s="187"/>
      <c r="AD9" s="187"/>
      <c r="AE9" s="187"/>
      <c r="AF9" s="187"/>
    </row>
    <row r="10" spans="1:32" s="185" customFormat="1" ht="27.75" customHeight="1" x14ac:dyDescent="0.4">
      <c r="A10" s="204"/>
      <c r="B10" s="205"/>
      <c r="C10" s="205"/>
      <c r="D10" s="205"/>
      <c r="E10" s="205"/>
      <c r="F10" s="206" t="s">
        <v>54</v>
      </c>
      <c r="G10" s="207" t="s">
        <v>55</v>
      </c>
      <c r="H10" s="206" t="s">
        <v>56</v>
      </c>
      <c r="I10" s="208"/>
      <c r="J10" s="206" t="s">
        <v>124</v>
      </c>
      <c r="K10" s="207" t="s">
        <v>125</v>
      </c>
      <c r="L10" s="206" t="s">
        <v>56</v>
      </c>
      <c r="M10" s="205"/>
      <c r="N10" s="205"/>
      <c r="O10" s="205"/>
      <c r="P10" s="205"/>
      <c r="Q10" s="205"/>
      <c r="R10" s="206" t="s">
        <v>54</v>
      </c>
      <c r="S10" s="207" t="s">
        <v>55</v>
      </c>
      <c r="T10" s="206" t="s">
        <v>56</v>
      </c>
      <c r="U10" s="209" t="s">
        <v>126</v>
      </c>
      <c r="W10" s="186"/>
      <c r="X10" s="186"/>
      <c r="Y10" s="186"/>
      <c r="Z10" s="186"/>
      <c r="AA10" s="186"/>
      <c r="AB10" s="186"/>
      <c r="AC10" s="187"/>
      <c r="AD10" s="187"/>
      <c r="AE10" s="187"/>
      <c r="AF10" s="187"/>
    </row>
    <row r="11" spans="1:32" ht="4.5" customHeight="1" x14ac:dyDescent="0.4">
      <c r="A11" s="210">
        <v>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AC11" s="127"/>
      <c r="AD11" s="127"/>
      <c r="AE11" s="127"/>
      <c r="AF11" s="127"/>
    </row>
    <row r="12" spans="1:32" ht="15" x14ac:dyDescent="0.35">
      <c r="A12" s="171" t="s">
        <v>89</v>
      </c>
      <c r="B12" s="119" t="s">
        <v>87</v>
      </c>
      <c r="C12" s="120"/>
      <c r="D12" s="121" t="s">
        <v>96</v>
      </c>
      <c r="E12" s="122"/>
      <c r="F12" s="123">
        <v>29576.400000000001</v>
      </c>
      <c r="G12" s="123">
        <v>37841.620000000003</v>
      </c>
      <c r="H12" s="123">
        <v>34986.01</v>
      </c>
      <c r="I12" s="122"/>
      <c r="J12" s="124">
        <v>1</v>
      </c>
      <c r="K12" s="124">
        <v>1</v>
      </c>
      <c r="L12" s="124">
        <v>1</v>
      </c>
      <c r="M12" s="122"/>
      <c r="N12" s="121" t="s">
        <v>97</v>
      </c>
      <c r="O12" s="122"/>
      <c r="P12" s="125" t="s">
        <v>98</v>
      </c>
      <c r="Q12" s="122"/>
      <c r="R12" s="126">
        <f>+F12*J12</f>
        <v>29576.400000000001</v>
      </c>
      <c r="S12" s="126">
        <f t="shared" ref="S12:T27" si="0">+G12*K12</f>
        <v>37841.620000000003</v>
      </c>
      <c r="T12" s="126">
        <f t="shared" si="0"/>
        <v>34986.01</v>
      </c>
      <c r="U12" s="126">
        <f>R12+S12+T12</f>
        <v>102404.03</v>
      </c>
      <c r="W12" s="128">
        <v>69972.01999999999</v>
      </c>
      <c r="X12" s="128">
        <f>W12/2</f>
        <v>34986.009999999995</v>
      </c>
      <c r="AC12" s="127"/>
      <c r="AD12" s="127"/>
      <c r="AE12" s="127"/>
      <c r="AF12" s="127"/>
    </row>
    <row r="13" spans="1:32" ht="15" x14ac:dyDescent="0.35">
      <c r="A13" s="172"/>
      <c r="B13" s="119" t="s">
        <v>99</v>
      </c>
      <c r="C13" s="120"/>
      <c r="D13" s="121" t="s">
        <v>96</v>
      </c>
      <c r="E13" s="122"/>
      <c r="F13" s="123">
        <v>23900.28</v>
      </c>
      <c r="G13" s="123">
        <v>30563.3</v>
      </c>
      <c r="H13" s="123">
        <v>28208.71</v>
      </c>
      <c r="I13" s="122"/>
      <c r="J13" s="124">
        <v>1</v>
      </c>
      <c r="K13" s="124">
        <v>1</v>
      </c>
      <c r="L13" s="124">
        <v>1</v>
      </c>
      <c r="M13" s="122"/>
      <c r="N13" s="121" t="s">
        <v>97</v>
      </c>
      <c r="O13" s="122"/>
      <c r="P13" s="125" t="s">
        <v>98</v>
      </c>
      <c r="Q13" s="122"/>
      <c r="R13" s="126">
        <f t="shared" ref="R13:T64" si="1">+F13*J13</f>
        <v>23900.28</v>
      </c>
      <c r="S13" s="126">
        <f t="shared" si="0"/>
        <v>30563.3</v>
      </c>
      <c r="T13" s="126">
        <f t="shared" si="0"/>
        <v>28208.71</v>
      </c>
      <c r="U13" s="126">
        <f t="shared" ref="U13:U64" si="2">R13+S13+T13</f>
        <v>82672.290000000008</v>
      </c>
      <c r="W13" s="128">
        <v>56417.42</v>
      </c>
      <c r="X13" s="128">
        <f t="shared" ref="X13:X33" si="3">W13/2</f>
        <v>28208.71</v>
      </c>
      <c r="AC13" s="127"/>
      <c r="AD13" s="127"/>
      <c r="AE13" s="127"/>
      <c r="AF13" s="127"/>
    </row>
    <row r="14" spans="1:32" ht="15" x14ac:dyDescent="0.35">
      <c r="A14" s="172"/>
      <c r="B14" s="119" t="s">
        <v>85</v>
      </c>
      <c r="C14" s="120"/>
      <c r="D14" s="121" t="s">
        <v>96</v>
      </c>
      <c r="E14" s="122"/>
      <c r="F14" s="123">
        <v>19776.150000000001</v>
      </c>
      <c r="G14" s="123">
        <v>25275.02</v>
      </c>
      <c r="H14" s="123">
        <v>23284.5</v>
      </c>
      <c r="I14" s="122"/>
      <c r="J14" s="124">
        <v>1</v>
      </c>
      <c r="K14" s="124">
        <v>1</v>
      </c>
      <c r="L14" s="124">
        <v>1</v>
      </c>
      <c r="M14" s="122"/>
      <c r="N14" s="121" t="s">
        <v>97</v>
      </c>
      <c r="O14" s="122"/>
      <c r="P14" s="125" t="s">
        <v>98</v>
      </c>
      <c r="Q14" s="122"/>
      <c r="R14" s="126">
        <f t="shared" si="1"/>
        <v>19776.150000000001</v>
      </c>
      <c r="S14" s="126">
        <f t="shared" si="0"/>
        <v>25275.02</v>
      </c>
      <c r="T14" s="126">
        <f t="shared" si="0"/>
        <v>23284.5</v>
      </c>
      <c r="U14" s="126">
        <f t="shared" si="2"/>
        <v>68335.67</v>
      </c>
      <c r="W14" s="128">
        <v>46569</v>
      </c>
      <c r="X14" s="128">
        <f t="shared" si="3"/>
        <v>23284.5</v>
      </c>
      <c r="AC14" s="127"/>
      <c r="AD14" s="127"/>
      <c r="AE14" s="127"/>
      <c r="AF14" s="127"/>
    </row>
    <row r="15" spans="1:32" ht="15" x14ac:dyDescent="0.35">
      <c r="A15" s="172"/>
      <c r="B15" s="119" t="s">
        <v>100</v>
      </c>
      <c r="C15" s="120"/>
      <c r="D15" s="121" t="s">
        <v>96</v>
      </c>
      <c r="E15" s="122"/>
      <c r="F15" s="123">
        <v>19461.240000000002</v>
      </c>
      <c r="G15" s="123">
        <v>24871.23</v>
      </c>
      <c r="H15" s="123">
        <v>22908.48</v>
      </c>
      <c r="I15" s="122"/>
      <c r="J15" s="124">
        <v>1</v>
      </c>
      <c r="K15" s="124">
        <v>1</v>
      </c>
      <c r="L15" s="124">
        <v>1</v>
      </c>
      <c r="M15" s="122"/>
      <c r="N15" s="121" t="s">
        <v>97</v>
      </c>
      <c r="O15" s="122"/>
      <c r="P15" s="125" t="s">
        <v>98</v>
      </c>
      <c r="Q15" s="122"/>
      <c r="R15" s="126">
        <f t="shared" si="1"/>
        <v>19461.240000000002</v>
      </c>
      <c r="S15" s="126">
        <f t="shared" si="0"/>
        <v>24871.23</v>
      </c>
      <c r="T15" s="126">
        <f t="shared" si="0"/>
        <v>22908.48</v>
      </c>
      <c r="U15" s="126">
        <f t="shared" si="2"/>
        <v>67240.95</v>
      </c>
      <c r="W15" s="128">
        <v>45816.97</v>
      </c>
      <c r="X15" s="128">
        <f t="shared" si="3"/>
        <v>22908.485000000001</v>
      </c>
      <c r="AC15" s="127"/>
      <c r="AD15" s="127"/>
      <c r="AE15" s="127"/>
      <c r="AF15" s="127"/>
    </row>
    <row r="16" spans="1:32" ht="15" x14ac:dyDescent="0.35">
      <c r="A16" s="172"/>
      <c r="B16" s="119" t="s">
        <v>101</v>
      </c>
      <c r="C16" s="120"/>
      <c r="D16" s="121" t="s">
        <v>96</v>
      </c>
      <c r="E16" s="122"/>
      <c r="F16" s="123">
        <v>19461.240000000002</v>
      </c>
      <c r="G16" s="123">
        <v>24871.23</v>
      </c>
      <c r="H16" s="123">
        <v>22908.48</v>
      </c>
      <c r="I16" s="122"/>
      <c r="J16" s="124">
        <v>1</v>
      </c>
      <c r="K16" s="124">
        <v>1</v>
      </c>
      <c r="L16" s="124">
        <v>1</v>
      </c>
      <c r="M16" s="122"/>
      <c r="N16" s="121" t="s">
        <v>97</v>
      </c>
      <c r="O16" s="122"/>
      <c r="P16" s="125" t="s">
        <v>98</v>
      </c>
      <c r="Q16" s="122"/>
      <c r="R16" s="126">
        <f t="shared" si="1"/>
        <v>19461.240000000002</v>
      </c>
      <c r="S16" s="126">
        <f t="shared" si="0"/>
        <v>24871.23</v>
      </c>
      <c r="T16" s="126">
        <f t="shared" si="0"/>
        <v>22908.48</v>
      </c>
      <c r="U16" s="126">
        <f t="shared" si="2"/>
        <v>67240.95</v>
      </c>
      <c r="W16" s="128">
        <v>45816.97</v>
      </c>
      <c r="X16" s="128">
        <f t="shared" si="3"/>
        <v>22908.485000000001</v>
      </c>
      <c r="AC16" s="127"/>
      <c r="AD16" s="127"/>
      <c r="AE16" s="127"/>
      <c r="AF16" s="127"/>
    </row>
    <row r="17" spans="1:32" ht="15" x14ac:dyDescent="0.35">
      <c r="A17" s="172"/>
      <c r="B17" s="119" t="s">
        <v>102</v>
      </c>
      <c r="C17" s="120"/>
      <c r="D17" s="121" t="s">
        <v>96</v>
      </c>
      <c r="E17" s="122"/>
      <c r="F17" s="123">
        <v>14273.68</v>
      </c>
      <c r="G17" s="123">
        <v>18801.66</v>
      </c>
      <c r="H17" s="123">
        <v>17256.73</v>
      </c>
      <c r="I17" s="122"/>
      <c r="J17" s="124">
        <v>8</v>
      </c>
      <c r="K17" s="124">
        <v>8</v>
      </c>
      <c r="L17" s="124">
        <v>8</v>
      </c>
      <c r="M17" s="122"/>
      <c r="N17" s="121" t="s">
        <v>97</v>
      </c>
      <c r="O17" s="122"/>
      <c r="P17" s="125" t="s">
        <v>98</v>
      </c>
      <c r="Q17" s="122"/>
      <c r="R17" s="126">
        <f t="shared" si="1"/>
        <v>114189.44</v>
      </c>
      <c r="S17" s="126">
        <f t="shared" si="0"/>
        <v>150413.28</v>
      </c>
      <c r="T17" s="126">
        <f t="shared" si="0"/>
        <v>138053.84</v>
      </c>
      <c r="U17" s="126">
        <f t="shared" si="2"/>
        <v>402656.55999999994</v>
      </c>
      <c r="W17" s="128">
        <v>34513.46</v>
      </c>
      <c r="X17" s="128">
        <f t="shared" si="3"/>
        <v>17256.73</v>
      </c>
      <c r="AC17" s="127"/>
      <c r="AD17" s="127"/>
      <c r="AE17" s="127"/>
      <c r="AF17" s="127"/>
    </row>
    <row r="18" spans="1:32" ht="15" x14ac:dyDescent="0.35">
      <c r="A18" s="172"/>
      <c r="B18" s="119" t="s">
        <v>103</v>
      </c>
      <c r="C18" s="120"/>
      <c r="D18" s="121" t="s">
        <v>96</v>
      </c>
      <c r="E18" s="122"/>
      <c r="F18" s="123">
        <v>14273.68</v>
      </c>
      <c r="G18" s="123">
        <v>18801.66</v>
      </c>
      <c r="H18" s="123">
        <v>17256.73</v>
      </c>
      <c r="I18" s="122"/>
      <c r="J18" s="124">
        <v>1</v>
      </c>
      <c r="K18" s="124">
        <v>1</v>
      </c>
      <c r="L18" s="124">
        <v>1</v>
      </c>
      <c r="M18" s="122"/>
      <c r="N18" s="121" t="s">
        <v>97</v>
      </c>
      <c r="O18" s="122"/>
      <c r="P18" s="125" t="s">
        <v>98</v>
      </c>
      <c r="Q18" s="122"/>
      <c r="R18" s="126">
        <f t="shared" si="1"/>
        <v>14273.68</v>
      </c>
      <c r="S18" s="126">
        <f t="shared" si="0"/>
        <v>18801.66</v>
      </c>
      <c r="T18" s="126">
        <f t="shared" si="0"/>
        <v>17256.73</v>
      </c>
      <c r="U18" s="126">
        <f t="shared" si="2"/>
        <v>50332.069999999992</v>
      </c>
      <c r="W18" s="128">
        <v>34513.46</v>
      </c>
      <c r="X18" s="128">
        <f t="shared" si="3"/>
        <v>17256.73</v>
      </c>
      <c r="AC18" s="127"/>
      <c r="AD18" s="127"/>
      <c r="AE18" s="127"/>
      <c r="AF18" s="127"/>
    </row>
    <row r="19" spans="1:32" ht="15" x14ac:dyDescent="0.35">
      <c r="A19" s="172"/>
      <c r="B19" s="119" t="s">
        <v>104</v>
      </c>
      <c r="C19" s="120"/>
      <c r="D19" s="121" t="s">
        <v>96</v>
      </c>
      <c r="E19" s="122"/>
      <c r="F19" s="123">
        <v>14273.68</v>
      </c>
      <c r="G19" s="123">
        <v>18801.66</v>
      </c>
      <c r="H19" s="123">
        <v>17256.73</v>
      </c>
      <c r="I19" s="122"/>
      <c r="J19" s="124">
        <v>1</v>
      </c>
      <c r="K19" s="124">
        <v>1</v>
      </c>
      <c r="L19" s="124">
        <v>1</v>
      </c>
      <c r="M19" s="122"/>
      <c r="N19" s="121" t="s">
        <v>97</v>
      </c>
      <c r="O19" s="122"/>
      <c r="P19" s="125" t="s">
        <v>98</v>
      </c>
      <c r="Q19" s="122"/>
      <c r="R19" s="126">
        <f t="shared" si="1"/>
        <v>14273.68</v>
      </c>
      <c r="S19" s="126">
        <f t="shared" si="0"/>
        <v>18801.66</v>
      </c>
      <c r="T19" s="126">
        <f t="shared" si="0"/>
        <v>17256.73</v>
      </c>
      <c r="U19" s="126">
        <f t="shared" si="2"/>
        <v>50332.069999999992</v>
      </c>
      <c r="W19" s="128">
        <v>34513.46</v>
      </c>
      <c r="X19" s="128">
        <f t="shared" si="3"/>
        <v>17256.73</v>
      </c>
      <c r="AC19" s="127"/>
      <c r="AD19" s="127"/>
      <c r="AE19" s="127"/>
      <c r="AF19" s="127"/>
    </row>
    <row r="20" spans="1:32" ht="15" x14ac:dyDescent="0.35">
      <c r="A20" s="172"/>
      <c r="B20" s="119" t="s">
        <v>105</v>
      </c>
      <c r="C20" s="120"/>
      <c r="D20" s="121" t="s">
        <v>96</v>
      </c>
      <c r="E20" s="122"/>
      <c r="F20" s="123">
        <v>12643.22</v>
      </c>
      <c r="G20" s="123">
        <v>16128.65</v>
      </c>
      <c r="H20" s="123">
        <v>14767.75</v>
      </c>
      <c r="I20" s="122"/>
      <c r="J20" s="124">
        <v>4</v>
      </c>
      <c r="K20" s="124">
        <v>4</v>
      </c>
      <c r="L20" s="124">
        <v>4</v>
      </c>
      <c r="M20" s="122"/>
      <c r="N20" s="121" t="s">
        <v>97</v>
      </c>
      <c r="O20" s="122"/>
      <c r="P20" s="125" t="s">
        <v>98</v>
      </c>
      <c r="Q20" s="122"/>
      <c r="R20" s="126">
        <f t="shared" si="1"/>
        <v>50572.88</v>
      </c>
      <c r="S20" s="126">
        <f t="shared" si="0"/>
        <v>64514.6</v>
      </c>
      <c r="T20" s="126">
        <f t="shared" si="0"/>
        <v>59071</v>
      </c>
      <c r="U20" s="126">
        <f t="shared" si="2"/>
        <v>174158.47999999998</v>
      </c>
      <c r="W20" s="128">
        <v>29535.51</v>
      </c>
      <c r="X20" s="128">
        <f t="shared" si="3"/>
        <v>14767.754999999999</v>
      </c>
      <c r="AC20" s="127"/>
      <c r="AD20" s="127"/>
      <c r="AE20" s="127"/>
      <c r="AF20" s="127"/>
    </row>
    <row r="21" spans="1:32" ht="15" x14ac:dyDescent="0.35">
      <c r="A21" s="172"/>
      <c r="B21" s="119" t="s">
        <v>106</v>
      </c>
      <c r="C21" s="120"/>
      <c r="D21" s="121" t="s">
        <v>96</v>
      </c>
      <c r="E21" s="122"/>
      <c r="F21" s="123">
        <v>12643.22</v>
      </c>
      <c r="G21" s="123">
        <v>14962.77</v>
      </c>
      <c r="H21" s="123">
        <v>14767.75</v>
      </c>
      <c r="I21" s="122"/>
      <c r="J21" s="124">
        <v>1</v>
      </c>
      <c r="K21" s="124">
        <v>1</v>
      </c>
      <c r="L21" s="124">
        <v>1</v>
      </c>
      <c r="M21" s="122"/>
      <c r="N21" s="121" t="s">
        <v>97</v>
      </c>
      <c r="O21" s="122"/>
      <c r="P21" s="125" t="s">
        <v>98</v>
      </c>
      <c r="Q21" s="122"/>
      <c r="R21" s="126">
        <f t="shared" si="1"/>
        <v>12643.22</v>
      </c>
      <c r="S21" s="126">
        <f t="shared" si="0"/>
        <v>14962.77</v>
      </c>
      <c r="T21" s="126">
        <f t="shared" si="0"/>
        <v>14767.75</v>
      </c>
      <c r="U21" s="126">
        <f t="shared" si="2"/>
        <v>42373.74</v>
      </c>
      <c r="W21" s="128">
        <v>29535.51</v>
      </c>
      <c r="X21" s="128">
        <f t="shared" si="3"/>
        <v>14767.754999999999</v>
      </c>
      <c r="AC21" s="127"/>
      <c r="AD21" s="127"/>
      <c r="AE21" s="127"/>
      <c r="AF21" s="127"/>
    </row>
    <row r="22" spans="1:32" ht="15" x14ac:dyDescent="0.35">
      <c r="A22" s="172"/>
      <c r="B22" s="119" t="s">
        <v>107</v>
      </c>
      <c r="C22" s="120"/>
      <c r="D22" s="121" t="s">
        <v>96</v>
      </c>
      <c r="E22" s="122"/>
      <c r="F22" s="123">
        <v>9853.06</v>
      </c>
      <c r="G22" s="123">
        <v>12550.92</v>
      </c>
      <c r="H22" s="123">
        <v>11436.29</v>
      </c>
      <c r="I22" s="122"/>
      <c r="J22" s="124">
        <v>14</v>
      </c>
      <c r="K22" s="124">
        <v>13</v>
      </c>
      <c r="L22" s="124">
        <v>13</v>
      </c>
      <c r="M22" s="122"/>
      <c r="N22" s="121" t="s">
        <v>97</v>
      </c>
      <c r="O22" s="122"/>
      <c r="P22" s="125" t="s">
        <v>98</v>
      </c>
      <c r="Q22" s="122"/>
      <c r="R22" s="126">
        <f t="shared" si="1"/>
        <v>137942.84</v>
      </c>
      <c r="S22" s="126">
        <f t="shared" si="0"/>
        <v>163161.96</v>
      </c>
      <c r="T22" s="126">
        <f t="shared" si="0"/>
        <v>148671.77000000002</v>
      </c>
      <c r="U22" s="126">
        <f t="shared" si="2"/>
        <v>449776.57</v>
      </c>
      <c r="W22" s="128">
        <v>22872.579999999998</v>
      </c>
      <c r="X22" s="128">
        <f t="shared" si="3"/>
        <v>11436.289999999999</v>
      </c>
      <c r="AC22" s="127"/>
      <c r="AD22" s="127"/>
      <c r="AE22" s="127"/>
      <c r="AF22" s="127"/>
    </row>
    <row r="23" spans="1:32" ht="15" x14ac:dyDescent="0.35">
      <c r="A23" s="172"/>
      <c r="B23" s="129" t="s">
        <v>108</v>
      </c>
      <c r="C23" s="130"/>
      <c r="D23" s="131" t="s">
        <v>109</v>
      </c>
      <c r="E23" s="132"/>
      <c r="F23" s="133">
        <v>7869.69</v>
      </c>
      <c r="G23" s="133">
        <v>10007.709999999999</v>
      </c>
      <c r="H23" s="133">
        <v>9068.11</v>
      </c>
      <c r="I23" s="132"/>
      <c r="J23" s="134">
        <v>18</v>
      </c>
      <c r="K23" s="134">
        <v>17</v>
      </c>
      <c r="L23" s="134">
        <v>18</v>
      </c>
      <c r="M23" s="132"/>
      <c r="N23" s="131" t="s">
        <v>109</v>
      </c>
      <c r="O23" s="132"/>
      <c r="P23" s="135" t="s">
        <v>98</v>
      </c>
      <c r="Q23" s="132"/>
      <c r="R23" s="136">
        <f>+F23*J23-2035.23-0.92</f>
        <v>139618.26999999996</v>
      </c>
      <c r="S23" s="136">
        <f t="shared" si="0"/>
        <v>170131.06999999998</v>
      </c>
      <c r="T23" s="136">
        <f t="shared" si="0"/>
        <v>163225.98000000001</v>
      </c>
      <c r="U23" s="136">
        <f t="shared" si="2"/>
        <v>472975.31999999995</v>
      </c>
      <c r="W23" s="127">
        <v>18136.22</v>
      </c>
      <c r="X23" s="128">
        <f t="shared" si="3"/>
        <v>9068.11</v>
      </c>
      <c r="Y23" s="127"/>
      <c r="Z23" s="127"/>
      <c r="AA23" s="127"/>
      <c r="AB23" s="127"/>
      <c r="AC23" s="127"/>
      <c r="AD23" s="127"/>
      <c r="AE23" s="127"/>
      <c r="AF23" s="127"/>
    </row>
    <row r="24" spans="1:32" ht="15" x14ac:dyDescent="0.35">
      <c r="A24" s="172"/>
      <c r="B24" s="119" t="s">
        <v>110</v>
      </c>
      <c r="C24" s="120"/>
      <c r="D24" s="121" t="s">
        <v>109</v>
      </c>
      <c r="E24" s="122"/>
      <c r="F24" s="123">
        <v>5879.63</v>
      </c>
      <c r="G24" s="123">
        <v>7427.71</v>
      </c>
      <c r="H24" s="123">
        <v>6691.99</v>
      </c>
      <c r="I24" s="122"/>
      <c r="J24" s="124">
        <v>12</v>
      </c>
      <c r="K24" s="124">
        <v>11</v>
      </c>
      <c r="L24" s="124">
        <v>11</v>
      </c>
      <c r="M24" s="122"/>
      <c r="N24" s="121" t="s">
        <v>109</v>
      </c>
      <c r="O24" s="122"/>
      <c r="P24" s="125" t="s">
        <v>98</v>
      </c>
      <c r="Q24" s="122"/>
      <c r="R24" s="126">
        <f t="shared" si="1"/>
        <v>70555.56</v>
      </c>
      <c r="S24" s="126">
        <f t="shared" si="0"/>
        <v>81704.81</v>
      </c>
      <c r="T24" s="126">
        <f t="shared" si="0"/>
        <v>73611.89</v>
      </c>
      <c r="U24" s="126">
        <f t="shared" si="2"/>
        <v>225872.26</v>
      </c>
      <c r="W24" s="128">
        <v>13383.98</v>
      </c>
      <c r="X24" s="128">
        <f t="shared" si="3"/>
        <v>6691.99</v>
      </c>
      <c r="AC24" s="127"/>
      <c r="AD24" s="127"/>
      <c r="AE24" s="127"/>
      <c r="AF24" s="127"/>
    </row>
    <row r="25" spans="1:32" ht="15" x14ac:dyDescent="0.35">
      <c r="A25" s="172"/>
      <c r="B25" s="119" t="s">
        <v>111</v>
      </c>
      <c r="C25" s="120"/>
      <c r="D25" s="121" t="s">
        <v>109</v>
      </c>
      <c r="E25" s="122"/>
      <c r="F25" s="123">
        <v>4649.72</v>
      </c>
      <c r="G25" s="123">
        <v>5820.5</v>
      </c>
      <c r="H25" s="123">
        <v>5223.45</v>
      </c>
      <c r="I25" s="122"/>
      <c r="J25" s="124">
        <v>14</v>
      </c>
      <c r="K25" s="124">
        <v>14</v>
      </c>
      <c r="L25" s="124">
        <v>13</v>
      </c>
      <c r="M25" s="122"/>
      <c r="N25" s="121" t="s">
        <v>109</v>
      </c>
      <c r="O25" s="122"/>
      <c r="P25" s="125" t="s">
        <v>98</v>
      </c>
      <c r="Q25" s="122"/>
      <c r="R25" s="126">
        <f t="shared" si="1"/>
        <v>65096.08</v>
      </c>
      <c r="S25" s="126">
        <f t="shared" si="0"/>
        <v>81487</v>
      </c>
      <c r="T25" s="126">
        <f t="shared" si="0"/>
        <v>67904.849999999991</v>
      </c>
      <c r="U25" s="126">
        <f t="shared" si="2"/>
        <v>214487.93</v>
      </c>
      <c r="W25" s="128">
        <v>10446.9</v>
      </c>
      <c r="X25" s="128">
        <f t="shared" si="3"/>
        <v>5223.45</v>
      </c>
      <c r="AC25" s="127"/>
      <c r="AD25" s="127"/>
      <c r="AE25" s="127"/>
      <c r="AF25" s="127"/>
    </row>
    <row r="26" spans="1:32" ht="15" x14ac:dyDescent="0.35">
      <c r="A26" s="172"/>
      <c r="B26" s="119" t="s">
        <v>112</v>
      </c>
      <c r="C26" s="120"/>
      <c r="D26" s="121" t="s">
        <v>109</v>
      </c>
      <c r="E26" s="122"/>
      <c r="F26" s="123">
        <v>3962.57</v>
      </c>
      <c r="G26" s="123">
        <v>4845.2</v>
      </c>
      <c r="H26" s="123">
        <v>4414.6499999999996</v>
      </c>
      <c r="I26" s="122"/>
      <c r="J26" s="124">
        <v>5</v>
      </c>
      <c r="K26" s="124">
        <v>5</v>
      </c>
      <c r="L26" s="124">
        <v>5</v>
      </c>
      <c r="M26" s="122"/>
      <c r="N26" s="121" t="s">
        <v>109</v>
      </c>
      <c r="O26" s="122"/>
      <c r="P26" s="125" t="s">
        <v>98</v>
      </c>
      <c r="Q26" s="122"/>
      <c r="R26" s="126">
        <f t="shared" si="1"/>
        <v>19812.850000000002</v>
      </c>
      <c r="S26" s="126">
        <f t="shared" si="0"/>
        <v>24226</v>
      </c>
      <c r="T26" s="126">
        <f t="shared" si="0"/>
        <v>22073.25</v>
      </c>
      <c r="U26" s="126">
        <f t="shared" si="2"/>
        <v>66112.100000000006</v>
      </c>
      <c r="W26" s="128">
        <v>8829.2999999999993</v>
      </c>
      <c r="X26" s="128">
        <f t="shared" si="3"/>
        <v>4414.6499999999996</v>
      </c>
      <c r="AC26" s="127"/>
      <c r="AD26" s="127"/>
      <c r="AE26" s="127"/>
      <c r="AF26" s="127"/>
    </row>
    <row r="27" spans="1:32" ht="15" x14ac:dyDescent="0.35">
      <c r="A27" s="172"/>
      <c r="B27" s="119" t="s">
        <v>113</v>
      </c>
      <c r="C27" s="120"/>
      <c r="D27" s="121" t="s">
        <v>109</v>
      </c>
      <c r="E27" s="122"/>
      <c r="F27" s="123">
        <v>3767.42</v>
      </c>
      <c r="G27" s="123">
        <v>4650.05</v>
      </c>
      <c r="H27" s="123">
        <v>4167.43</v>
      </c>
      <c r="I27" s="122"/>
      <c r="J27" s="124">
        <v>10</v>
      </c>
      <c r="K27" s="124">
        <v>10</v>
      </c>
      <c r="L27" s="124">
        <v>10</v>
      </c>
      <c r="M27" s="122"/>
      <c r="N27" s="121" t="s">
        <v>109</v>
      </c>
      <c r="O27" s="122"/>
      <c r="P27" s="125" t="s">
        <v>98</v>
      </c>
      <c r="Q27" s="122"/>
      <c r="R27" s="126">
        <f t="shared" si="1"/>
        <v>37674.199999999997</v>
      </c>
      <c r="S27" s="126">
        <f t="shared" si="0"/>
        <v>46500.5</v>
      </c>
      <c r="T27" s="126">
        <f t="shared" si="0"/>
        <v>41674.300000000003</v>
      </c>
      <c r="U27" s="126">
        <f t="shared" si="2"/>
        <v>125849</v>
      </c>
      <c r="W27" s="128">
        <v>8334.869999999999</v>
      </c>
      <c r="X27" s="128">
        <f t="shared" si="3"/>
        <v>4167.4349999999995</v>
      </c>
      <c r="AC27" s="127"/>
      <c r="AD27" s="127"/>
      <c r="AE27" s="127"/>
      <c r="AF27" s="127"/>
    </row>
    <row r="28" spans="1:32" ht="15" x14ac:dyDescent="0.35">
      <c r="A28" s="172"/>
      <c r="B28" s="119" t="s">
        <v>114</v>
      </c>
      <c r="C28" s="120"/>
      <c r="D28" s="121" t="s">
        <v>109</v>
      </c>
      <c r="E28" s="122"/>
      <c r="F28" s="123">
        <v>3640.07</v>
      </c>
      <c r="G28" s="123">
        <v>4522.7</v>
      </c>
      <c r="H28" s="123">
        <v>4006.13</v>
      </c>
      <c r="I28" s="122"/>
      <c r="J28" s="124">
        <v>9</v>
      </c>
      <c r="K28" s="124">
        <v>10</v>
      </c>
      <c r="L28" s="124">
        <v>10</v>
      </c>
      <c r="M28" s="122"/>
      <c r="N28" s="121" t="s">
        <v>109</v>
      </c>
      <c r="O28" s="122"/>
      <c r="P28" s="125" t="s">
        <v>98</v>
      </c>
      <c r="Q28" s="122"/>
      <c r="R28" s="126">
        <f t="shared" si="1"/>
        <v>32760.63</v>
      </c>
      <c r="S28" s="126">
        <f t="shared" si="1"/>
        <v>45227</v>
      </c>
      <c r="T28" s="126">
        <f t="shared" si="1"/>
        <v>40061.300000000003</v>
      </c>
      <c r="U28" s="126">
        <f t="shared" si="2"/>
        <v>118048.93000000001</v>
      </c>
      <c r="W28" s="128">
        <v>8012.2699999999995</v>
      </c>
      <c r="X28" s="128">
        <f t="shared" si="3"/>
        <v>4006.1349999999998</v>
      </c>
      <c r="AC28" s="127"/>
      <c r="AD28" s="127"/>
      <c r="AE28" s="127"/>
      <c r="AF28" s="127"/>
    </row>
    <row r="29" spans="1:32" ht="15" x14ac:dyDescent="0.35">
      <c r="A29" s="172"/>
      <c r="B29" s="119" t="s">
        <v>115</v>
      </c>
      <c r="C29" s="120"/>
      <c r="D29" s="121" t="s">
        <v>109</v>
      </c>
      <c r="E29" s="122"/>
      <c r="F29" s="123">
        <v>3243.92</v>
      </c>
      <c r="G29" s="123">
        <v>4126.55</v>
      </c>
      <c r="H29" s="123">
        <v>3504.34</v>
      </c>
      <c r="I29" s="122"/>
      <c r="J29" s="124">
        <v>2</v>
      </c>
      <c r="K29" s="124">
        <v>2</v>
      </c>
      <c r="L29" s="124">
        <v>2</v>
      </c>
      <c r="M29" s="122"/>
      <c r="N29" s="121" t="s">
        <v>109</v>
      </c>
      <c r="O29" s="122"/>
      <c r="P29" s="125" t="s">
        <v>98</v>
      </c>
      <c r="Q29" s="122"/>
      <c r="R29" s="126">
        <f t="shared" si="1"/>
        <v>6487.84</v>
      </c>
      <c r="S29" s="126">
        <f t="shared" si="1"/>
        <v>8253.1</v>
      </c>
      <c r="T29" s="126">
        <f t="shared" si="1"/>
        <v>7008.68</v>
      </c>
      <c r="U29" s="126">
        <f t="shared" si="2"/>
        <v>21749.620000000003</v>
      </c>
      <c r="W29" s="128">
        <v>7008.6900000000005</v>
      </c>
      <c r="X29" s="128">
        <f t="shared" si="3"/>
        <v>3504.3450000000003</v>
      </c>
      <c r="AC29" s="127"/>
      <c r="AD29" s="127"/>
      <c r="AE29" s="127"/>
      <c r="AF29" s="127"/>
    </row>
    <row r="30" spans="1:32" ht="15" x14ac:dyDescent="0.35">
      <c r="A30" s="172"/>
      <c r="B30" s="119" t="s">
        <v>116</v>
      </c>
      <c r="C30" s="120"/>
      <c r="D30" s="121" t="s">
        <v>109</v>
      </c>
      <c r="E30" s="122"/>
      <c r="F30" s="123">
        <v>3107.87</v>
      </c>
      <c r="G30" s="123">
        <v>3990.5</v>
      </c>
      <c r="H30" s="123">
        <v>3332.03</v>
      </c>
      <c r="I30" s="122"/>
      <c r="J30" s="124">
        <v>3</v>
      </c>
      <c r="K30" s="124">
        <v>3</v>
      </c>
      <c r="L30" s="124">
        <v>3</v>
      </c>
      <c r="M30" s="122"/>
      <c r="N30" s="121" t="s">
        <v>109</v>
      </c>
      <c r="O30" s="122"/>
      <c r="P30" s="125" t="s">
        <v>98</v>
      </c>
      <c r="Q30" s="122"/>
      <c r="R30" s="126">
        <f t="shared" si="1"/>
        <v>9323.61</v>
      </c>
      <c r="S30" s="126">
        <f t="shared" si="1"/>
        <v>11971.5</v>
      </c>
      <c r="T30" s="126">
        <f t="shared" si="1"/>
        <v>9996.09</v>
      </c>
      <c r="U30" s="126">
        <f t="shared" si="2"/>
        <v>31291.200000000001</v>
      </c>
      <c r="W30" s="128">
        <v>6664.06</v>
      </c>
      <c r="X30" s="128">
        <f t="shared" si="3"/>
        <v>3332.03</v>
      </c>
      <c r="AC30" s="127"/>
      <c r="AD30" s="127"/>
      <c r="AE30" s="127"/>
      <c r="AF30" s="127"/>
    </row>
    <row r="31" spans="1:32" ht="15" x14ac:dyDescent="0.35">
      <c r="A31" s="172"/>
      <c r="B31" s="119" t="s">
        <v>117</v>
      </c>
      <c r="C31" s="120"/>
      <c r="D31" s="121" t="s">
        <v>118</v>
      </c>
      <c r="E31" s="122"/>
      <c r="F31" s="123">
        <v>12643.22</v>
      </c>
      <c r="G31" s="123">
        <v>16128.65</v>
      </c>
      <c r="H31" s="123">
        <v>14767.75</v>
      </c>
      <c r="I31" s="122"/>
      <c r="J31" s="124">
        <v>14</v>
      </c>
      <c r="K31" s="124">
        <v>14</v>
      </c>
      <c r="L31" s="124">
        <v>14</v>
      </c>
      <c r="M31" s="122"/>
      <c r="N31" s="121" t="s">
        <v>119</v>
      </c>
      <c r="O31" s="122"/>
      <c r="P31" s="125" t="s">
        <v>98</v>
      </c>
      <c r="Q31" s="122"/>
      <c r="R31" s="126">
        <f t="shared" si="1"/>
        <v>177005.08</v>
      </c>
      <c r="S31" s="126">
        <f t="shared" si="1"/>
        <v>225801.1</v>
      </c>
      <c r="T31" s="126">
        <f t="shared" si="1"/>
        <v>206748.5</v>
      </c>
      <c r="U31" s="126">
        <f t="shared" si="2"/>
        <v>609554.67999999993</v>
      </c>
      <c r="W31" s="128">
        <v>29535.51</v>
      </c>
      <c r="X31" s="128">
        <f t="shared" si="3"/>
        <v>14767.754999999999</v>
      </c>
      <c r="AC31" s="127"/>
      <c r="AD31" s="127"/>
      <c r="AE31" s="127"/>
      <c r="AF31" s="127"/>
    </row>
    <row r="32" spans="1:32" ht="15" x14ac:dyDescent="0.35">
      <c r="A32" s="172"/>
      <c r="B32" s="119" t="s">
        <v>120</v>
      </c>
      <c r="C32" s="120"/>
      <c r="D32" s="121" t="s">
        <v>118</v>
      </c>
      <c r="E32" s="122"/>
      <c r="F32" s="123">
        <v>9853.06</v>
      </c>
      <c r="G32" s="123">
        <v>12550.92</v>
      </c>
      <c r="H32" s="123">
        <v>11436.29</v>
      </c>
      <c r="I32" s="122"/>
      <c r="J32" s="124">
        <v>16</v>
      </c>
      <c r="K32" s="124">
        <v>16</v>
      </c>
      <c r="L32" s="124">
        <v>17</v>
      </c>
      <c r="M32" s="122"/>
      <c r="N32" s="121" t="s">
        <v>119</v>
      </c>
      <c r="O32" s="122"/>
      <c r="P32" s="125" t="s">
        <v>98</v>
      </c>
      <c r="Q32" s="122"/>
      <c r="R32" s="126">
        <f t="shared" si="1"/>
        <v>157648.95999999999</v>
      </c>
      <c r="S32" s="126">
        <f t="shared" si="1"/>
        <v>200814.72</v>
      </c>
      <c r="T32" s="126">
        <f t="shared" si="1"/>
        <v>194416.93000000002</v>
      </c>
      <c r="U32" s="126">
        <f t="shared" si="2"/>
        <v>552880.61</v>
      </c>
      <c r="W32" s="128">
        <v>22872.579999999998</v>
      </c>
      <c r="X32" s="128">
        <f t="shared" si="3"/>
        <v>11436.289999999999</v>
      </c>
      <c r="AC32" s="127"/>
      <c r="AD32" s="127"/>
      <c r="AE32" s="127"/>
      <c r="AF32" s="127"/>
    </row>
    <row r="33" spans="1:32" ht="15" x14ac:dyDescent="0.35">
      <c r="A33" s="211"/>
      <c r="B33" s="129" t="s">
        <v>121</v>
      </c>
      <c r="C33" s="120"/>
      <c r="D33" s="121" t="s">
        <v>118</v>
      </c>
      <c r="E33" s="122"/>
      <c r="F33" s="123">
        <v>185.3</v>
      </c>
      <c r="G33" s="123">
        <v>185.3</v>
      </c>
      <c r="H33" s="123">
        <v>185.3</v>
      </c>
      <c r="I33" s="122"/>
      <c r="J33" s="137">
        <v>3085.0404429369873</v>
      </c>
      <c r="K33" s="137">
        <v>3938.0565029681602</v>
      </c>
      <c r="L33" s="137">
        <v>3463.3685105234831</v>
      </c>
      <c r="M33" s="122"/>
      <c r="N33" s="121" t="s">
        <v>119</v>
      </c>
      <c r="O33" s="122"/>
      <c r="P33" s="125" t="s">
        <v>98</v>
      </c>
      <c r="Q33" s="122"/>
      <c r="R33" s="126">
        <f t="shared" si="1"/>
        <v>571657.99407622381</v>
      </c>
      <c r="S33" s="126">
        <f t="shared" si="1"/>
        <v>729721.87000000011</v>
      </c>
      <c r="T33" s="126">
        <f t="shared" si="1"/>
        <v>641762.18500000145</v>
      </c>
      <c r="U33" s="126">
        <f t="shared" si="2"/>
        <v>1943142.0490762254</v>
      </c>
      <c r="W33" s="128">
        <v>370.6</v>
      </c>
      <c r="X33" s="128">
        <f t="shared" si="3"/>
        <v>185.3</v>
      </c>
      <c r="AC33" s="127"/>
      <c r="AD33" s="127"/>
      <c r="AE33" s="127"/>
      <c r="AF33" s="127"/>
    </row>
    <row r="34" spans="1:32" ht="15" hidden="1" x14ac:dyDescent="0.35">
      <c r="A34" s="212"/>
      <c r="B34" s="119"/>
      <c r="C34" s="120"/>
      <c r="D34" s="121"/>
      <c r="E34" s="122"/>
      <c r="F34" s="123"/>
      <c r="G34" s="123"/>
      <c r="H34" s="123"/>
      <c r="I34" s="122"/>
      <c r="J34" s="124"/>
      <c r="K34" s="121"/>
      <c r="L34" s="121"/>
      <c r="M34" s="122"/>
      <c r="N34" s="121"/>
      <c r="O34" s="122"/>
      <c r="P34" s="125"/>
      <c r="Q34" s="122"/>
      <c r="R34" s="126">
        <f t="shared" si="1"/>
        <v>0</v>
      </c>
      <c r="S34" s="126">
        <f t="shared" si="1"/>
        <v>0</v>
      </c>
      <c r="T34" s="126">
        <f t="shared" si="1"/>
        <v>0</v>
      </c>
      <c r="U34" s="126">
        <f t="shared" si="2"/>
        <v>0</v>
      </c>
      <c r="AC34" s="127"/>
      <c r="AD34" s="127"/>
      <c r="AE34" s="127"/>
      <c r="AF34" s="127"/>
    </row>
    <row r="35" spans="1:32" ht="15" hidden="1" x14ac:dyDescent="0.35">
      <c r="A35" s="212"/>
      <c r="B35" s="119"/>
      <c r="C35" s="120"/>
      <c r="D35" s="121"/>
      <c r="E35" s="122"/>
      <c r="F35" s="123"/>
      <c r="G35" s="123"/>
      <c r="H35" s="123"/>
      <c r="I35" s="122"/>
      <c r="J35" s="121"/>
      <c r="K35" s="213"/>
      <c r="L35" s="213"/>
      <c r="M35" s="122"/>
      <c r="N35" s="121"/>
      <c r="O35" s="122"/>
      <c r="P35" s="125"/>
      <c r="Q35" s="122"/>
      <c r="R35" s="126">
        <f t="shared" si="1"/>
        <v>0</v>
      </c>
      <c r="S35" s="126">
        <f t="shared" si="1"/>
        <v>0</v>
      </c>
      <c r="T35" s="126">
        <f t="shared" si="1"/>
        <v>0</v>
      </c>
      <c r="U35" s="126">
        <f t="shared" si="2"/>
        <v>0</v>
      </c>
      <c r="AC35" s="127"/>
      <c r="AD35" s="127"/>
      <c r="AE35" s="127"/>
      <c r="AF35" s="127"/>
    </row>
    <row r="36" spans="1:32" ht="15" hidden="1" x14ac:dyDescent="0.35">
      <c r="A36" s="212"/>
      <c r="B36" s="119"/>
      <c r="C36" s="120"/>
      <c r="D36" s="121"/>
      <c r="E36" s="122"/>
      <c r="F36" s="123"/>
      <c r="G36" s="123"/>
      <c r="H36" s="123"/>
      <c r="I36" s="122"/>
      <c r="J36" s="121"/>
      <c r="K36" s="121"/>
      <c r="L36" s="121"/>
      <c r="M36" s="122"/>
      <c r="N36" s="121"/>
      <c r="O36" s="122"/>
      <c r="P36" s="125"/>
      <c r="Q36" s="122"/>
      <c r="R36" s="126">
        <f t="shared" si="1"/>
        <v>0</v>
      </c>
      <c r="S36" s="126">
        <f t="shared" si="1"/>
        <v>0</v>
      </c>
      <c r="T36" s="126">
        <f t="shared" si="1"/>
        <v>0</v>
      </c>
      <c r="U36" s="126">
        <f t="shared" si="2"/>
        <v>0</v>
      </c>
      <c r="AC36" s="127"/>
      <c r="AD36" s="127"/>
      <c r="AE36" s="127"/>
      <c r="AF36" s="127"/>
    </row>
    <row r="37" spans="1:32" ht="15" hidden="1" x14ac:dyDescent="0.35">
      <c r="A37" s="212"/>
      <c r="B37" s="119"/>
      <c r="C37" s="120"/>
      <c r="D37" s="121"/>
      <c r="E37" s="122"/>
      <c r="F37" s="123"/>
      <c r="G37" s="123"/>
      <c r="H37" s="123"/>
      <c r="I37" s="122"/>
      <c r="J37" s="121"/>
      <c r="K37" s="121"/>
      <c r="L37" s="121"/>
      <c r="M37" s="122"/>
      <c r="N37" s="121"/>
      <c r="O37" s="122"/>
      <c r="P37" s="125"/>
      <c r="Q37" s="122"/>
      <c r="R37" s="126">
        <f t="shared" si="1"/>
        <v>0</v>
      </c>
      <c r="S37" s="126">
        <f t="shared" si="1"/>
        <v>0</v>
      </c>
      <c r="T37" s="126">
        <f t="shared" si="1"/>
        <v>0</v>
      </c>
      <c r="U37" s="126">
        <f t="shared" si="2"/>
        <v>0</v>
      </c>
      <c r="AC37" s="127"/>
      <c r="AD37" s="127"/>
      <c r="AE37" s="127"/>
      <c r="AF37" s="127"/>
    </row>
    <row r="38" spans="1:32" ht="15" hidden="1" x14ac:dyDescent="0.35">
      <c r="A38" s="212"/>
      <c r="B38" s="119"/>
      <c r="C38" s="120"/>
      <c r="D38" s="121"/>
      <c r="E38" s="122"/>
      <c r="F38" s="123"/>
      <c r="G38" s="123"/>
      <c r="H38" s="123"/>
      <c r="I38" s="122"/>
      <c r="J38" s="121"/>
      <c r="K38" s="121"/>
      <c r="L38" s="121"/>
      <c r="M38" s="122"/>
      <c r="N38" s="121"/>
      <c r="O38" s="122"/>
      <c r="P38" s="125"/>
      <c r="Q38" s="122"/>
      <c r="R38" s="126">
        <f t="shared" si="1"/>
        <v>0</v>
      </c>
      <c r="S38" s="126">
        <f t="shared" si="1"/>
        <v>0</v>
      </c>
      <c r="T38" s="126">
        <f t="shared" si="1"/>
        <v>0</v>
      </c>
      <c r="U38" s="126">
        <f t="shared" si="2"/>
        <v>0</v>
      </c>
      <c r="AC38" s="127"/>
      <c r="AD38" s="127"/>
      <c r="AE38" s="127"/>
      <c r="AF38" s="127"/>
    </row>
    <row r="39" spans="1:32" ht="15" hidden="1" x14ac:dyDescent="0.35">
      <c r="A39" s="212"/>
      <c r="B39" s="119"/>
      <c r="C39" s="120"/>
      <c r="D39" s="121"/>
      <c r="E39" s="122"/>
      <c r="F39" s="123"/>
      <c r="G39" s="123"/>
      <c r="H39" s="123"/>
      <c r="I39" s="122"/>
      <c r="J39" s="121"/>
      <c r="K39" s="121"/>
      <c r="L39" s="121"/>
      <c r="M39" s="122"/>
      <c r="N39" s="121"/>
      <c r="O39" s="122"/>
      <c r="P39" s="125"/>
      <c r="Q39" s="122"/>
      <c r="R39" s="126">
        <f t="shared" si="1"/>
        <v>0</v>
      </c>
      <c r="S39" s="126">
        <f t="shared" si="1"/>
        <v>0</v>
      </c>
      <c r="T39" s="126">
        <f t="shared" si="1"/>
        <v>0</v>
      </c>
      <c r="U39" s="126">
        <f t="shared" si="2"/>
        <v>0</v>
      </c>
      <c r="AC39" s="127"/>
      <c r="AD39" s="127"/>
      <c r="AE39" s="127"/>
      <c r="AF39" s="127"/>
    </row>
    <row r="40" spans="1:32" ht="15" hidden="1" x14ac:dyDescent="0.35">
      <c r="A40" s="121"/>
      <c r="B40" s="214"/>
      <c r="C40" s="120"/>
      <c r="D40" s="121"/>
      <c r="E40" s="215"/>
      <c r="F40" s="123"/>
      <c r="G40" s="123"/>
      <c r="H40" s="123"/>
      <c r="I40" s="215"/>
      <c r="J40" s="121"/>
      <c r="K40" s="121"/>
      <c r="L40" s="121"/>
      <c r="M40" s="215"/>
      <c r="N40" s="121"/>
      <c r="O40" s="215"/>
      <c r="P40" s="125"/>
      <c r="Q40" s="215"/>
      <c r="R40" s="126">
        <f t="shared" si="1"/>
        <v>0</v>
      </c>
      <c r="S40" s="126">
        <f t="shared" si="1"/>
        <v>0</v>
      </c>
      <c r="T40" s="126">
        <f t="shared" si="1"/>
        <v>0</v>
      </c>
      <c r="U40" s="126">
        <f t="shared" si="2"/>
        <v>0</v>
      </c>
      <c r="V40" s="216"/>
      <c r="W40" s="128">
        <v>195358654.53000009</v>
      </c>
      <c r="Y40" s="217"/>
      <c r="AA40" s="128">
        <f>SUM(W40:Y40)</f>
        <v>195358654.53000009</v>
      </c>
      <c r="AC40" s="127"/>
      <c r="AD40" s="127"/>
      <c r="AE40" s="127"/>
      <c r="AF40" s="127"/>
    </row>
    <row r="41" spans="1:32" ht="15" hidden="1" x14ac:dyDescent="0.35">
      <c r="A41" s="121"/>
      <c r="B41" s="119"/>
      <c r="C41" s="120"/>
      <c r="D41" s="121"/>
      <c r="E41" s="215"/>
      <c r="F41" s="123"/>
      <c r="G41" s="123"/>
      <c r="H41" s="123"/>
      <c r="I41" s="215"/>
      <c r="J41" s="218"/>
      <c r="K41" s="218"/>
      <c r="L41" s="218"/>
      <c r="M41" s="215"/>
      <c r="N41" s="121"/>
      <c r="O41" s="215"/>
      <c r="P41" s="125"/>
      <c r="Q41" s="215"/>
      <c r="R41" s="126">
        <f t="shared" si="1"/>
        <v>0</v>
      </c>
      <c r="S41" s="126">
        <f t="shared" si="1"/>
        <v>0</v>
      </c>
      <c r="T41" s="126">
        <f t="shared" si="1"/>
        <v>0</v>
      </c>
      <c r="U41" s="126">
        <f t="shared" si="2"/>
        <v>0</v>
      </c>
      <c r="W41" s="128">
        <v>1925562.5999999999</v>
      </c>
      <c r="Y41" s="217"/>
      <c r="AA41" s="128">
        <f t="shared" ref="AA41:AA64" si="4">SUM(W41:Y41)</f>
        <v>1925562.5999999999</v>
      </c>
      <c r="AC41" s="127"/>
      <c r="AD41" s="127"/>
      <c r="AE41" s="127"/>
      <c r="AF41" s="127"/>
    </row>
    <row r="42" spans="1:32" ht="15" hidden="1" x14ac:dyDescent="0.35">
      <c r="A42" s="121"/>
      <c r="B42" s="119"/>
      <c r="C42" s="120"/>
      <c r="D42" s="121"/>
      <c r="E42" s="215"/>
      <c r="F42" s="123"/>
      <c r="G42" s="123"/>
      <c r="H42" s="123"/>
      <c r="I42" s="215"/>
      <c r="J42" s="218"/>
      <c r="K42" s="218"/>
      <c r="L42" s="218"/>
      <c r="M42" s="215"/>
      <c r="N42" s="121"/>
      <c r="O42" s="215"/>
      <c r="P42" s="125"/>
      <c r="Q42" s="215"/>
      <c r="R42" s="126">
        <f t="shared" si="1"/>
        <v>0</v>
      </c>
      <c r="S42" s="126">
        <f t="shared" si="1"/>
        <v>0</v>
      </c>
      <c r="T42" s="126">
        <f t="shared" si="1"/>
        <v>0</v>
      </c>
      <c r="U42" s="126">
        <f t="shared" si="2"/>
        <v>0</v>
      </c>
      <c r="W42" s="128">
        <v>6654539.3499999996</v>
      </c>
      <c r="Y42" s="217"/>
      <c r="AA42" s="128">
        <f t="shared" si="4"/>
        <v>6654539.3499999996</v>
      </c>
      <c r="AC42" s="127"/>
      <c r="AD42" s="127"/>
      <c r="AE42" s="127"/>
      <c r="AF42" s="127"/>
    </row>
    <row r="43" spans="1:32" ht="15" hidden="1" x14ac:dyDescent="0.35">
      <c r="A43" s="121"/>
      <c r="B43" s="119"/>
      <c r="C43" s="219"/>
      <c r="D43" s="121"/>
      <c r="E43" s="215"/>
      <c r="F43" s="123"/>
      <c r="G43" s="123"/>
      <c r="H43" s="123"/>
      <c r="I43" s="215"/>
      <c r="J43" s="218"/>
      <c r="K43" s="218"/>
      <c r="L43" s="218"/>
      <c r="M43" s="215"/>
      <c r="N43" s="121"/>
      <c r="O43" s="215"/>
      <c r="P43" s="125"/>
      <c r="Q43" s="215"/>
      <c r="R43" s="126">
        <f t="shared" si="1"/>
        <v>0</v>
      </c>
      <c r="S43" s="126">
        <f t="shared" si="1"/>
        <v>0</v>
      </c>
      <c r="T43" s="126">
        <f t="shared" si="1"/>
        <v>0</v>
      </c>
      <c r="U43" s="126">
        <f t="shared" si="2"/>
        <v>0</v>
      </c>
      <c r="W43" s="128">
        <v>25941857.5</v>
      </c>
      <c r="Y43" s="217"/>
      <c r="AA43" s="128">
        <f t="shared" si="4"/>
        <v>25941857.5</v>
      </c>
      <c r="AC43" s="127"/>
      <c r="AD43" s="127"/>
      <c r="AE43" s="127"/>
      <c r="AF43" s="127"/>
    </row>
    <row r="44" spans="1:32" ht="15" hidden="1" x14ac:dyDescent="0.35">
      <c r="A44" s="121"/>
      <c r="B44" s="220"/>
      <c r="C44" s="219"/>
      <c r="D44" s="121"/>
      <c r="E44" s="215"/>
      <c r="F44" s="123"/>
      <c r="G44" s="123"/>
      <c r="H44" s="123"/>
      <c r="I44" s="215"/>
      <c r="J44" s="218"/>
      <c r="K44" s="218"/>
      <c r="L44" s="218"/>
      <c r="M44" s="215"/>
      <c r="N44" s="121"/>
      <c r="O44" s="215"/>
      <c r="P44" s="125"/>
      <c r="Q44" s="215"/>
      <c r="R44" s="126">
        <f t="shared" si="1"/>
        <v>0</v>
      </c>
      <c r="S44" s="126">
        <f t="shared" si="1"/>
        <v>0</v>
      </c>
      <c r="T44" s="126">
        <f t="shared" si="1"/>
        <v>0</v>
      </c>
      <c r="U44" s="126">
        <f t="shared" si="2"/>
        <v>0</v>
      </c>
      <c r="W44" s="128">
        <v>64241386.349999994</v>
      </c>
      <c r="Y44" s="217"/>
      <c r="AA44" s="128">
        <f t="shared" si="4"/>
        <v>64241386.349999994</v>
      </c>
      <c r="AC44" s="127"/>
      <c r="AD44" s="127"/>
      <c r="AE44" s="127"/>
      <c r="AF44" s="127"/>
    </row>
    <row r="45" spans="1:32" ht="15" hidden="1" x14ac:dyDescent="0.35">
      <c r="A45" s="121"/>
      <c r="B45" s="220"/>
      <c r="C45" s="120"/>
      <c r="D45" s="121"/>
      <c r="E45" s="215"/>
      <c r="F45" s="123"/>
      <c r="G45" s="123"/>
      <c r="H45" s="123"/>
      <c r="I45" s="215"/>
      <c r="J45" s="218"/>
      <c r="K45" s="218"/>
      <c r="L45" s="218"/>
      <c r="M45" s="215"/>
      <c r="N45" s="121"/>
      <c r="O45" s="215"/>
      <c r="P45" s="125"/>
      <c r="Q45" s="215"/>
      <c r="R45" s="126">
        <f t="shared" si="1"/>
        <v>0</v>
      </c>
      <c r="S45" s="126">
        <f t="shared" si="1"/>
        <v>0</v>
      </c>
      <c r="T45" s="126">
        <f t="shared" si="1"/>
        <v>0</v>
      </c>
      <c r="U45" s="126">
        <f t="shared" si="2"/>
        <v>0</v>
      </c>
      <c r="W45" s="128">
        <v>114990</v>
      </c>
      <c r="Y45" s="217"/>
      <c r="AA45" s="128">
        <f t="shared" si="4"/>
        <v>114990</v>
      </c>
      <c r="AC45" s="127"/>
      <c r="AD45" s="127"/>
      <c r="AE45" s="127"/>
      <c r="AF45" s="127"/>
    </row>
    <row r="46" spans="1:32" ht="15" hidden="1" x14ac:dyDescent="0.35">
      <c r="A46" s="121"/>
      <c r="B46" s="119"/>
      <c r="C46" s="120"/>
      <c r="D46" s="121"/>
      <c r="E46" s="215"/>
      <c r="F46" s="123"/>
      <c r="G46" s="123"/>
      <c r="H46" s="123"/>
      <c r="I46" s="215"/>
      <c r="J46" s="218"/>
      <c r="K46" s="218"/>
      <c r="L46" s="218"/>
      <c r="M46" s="215"/>
      <c r="N46" s="121"/>
      <c r="O46" s="215"/>
      <c r="P46" s="125"/>
      <c r="Q46" s="215"/>
      <c r="R46" s="126">
        <f t="shared" si="1"/>
        <v>0</v>
      </c>
      <c r="S46" s="126">
        <f t="shared" si="1"/>
        <v>0</v>
      </c>
      <c r="T46" s="126">
        <f t="shared" si="1"/>
        <v>0</v>
      </c>
      <c r="U46" s="126">
        <f t="shared" si="2"/>
        <v>0</v>
      </c>
      <c r="W46" s="128">
        <v>3031934.85</v>
      </c>
      <c r="Y46" s="217"/>
      <c r="AA46" s="128">
        <f t="shared" si="4"/>
        <v>3031934.85</v>
      </c>
      <c r="AC46" s="127"/>
      <c r="AD46" s="127"/>
      <c r="AE46" s="127"/>
      <c r="AF46" s="127"/>
    </row>
    <row r="47" spans="1:32" ht="15" hidden="1" x14ac:dyDescent="0.35">
      <c r="A47" s="121"/>
      <c r="B47" s="119"/>
      <c r="C47" s="120"/>
      <c r="D47" s="121"/>
      <c r="E47" s="215"/>
      <c r="F47" s="123"/>
      <c r="G47" s="123"/>
      <c r="H47" s="123"/>
      <c r="I47" s="215"/>
      <c r="J47" s="121"/>
      <c r="K47" s="121"/>
      <c r="L47" s="121"/>
      <c r="M47" s="215"/>
      <c r="N47" s="121"/>
      <c r="O47" s="215"/>
      <c r="P47" s="125"/>
      <c r="Q47" s="215"/>
      <c r="R47" s="126">
        <f t="shared" si="1"/>
        <v>0</v>
      </c>
      <c r="S47" s="126">
        <f t="shared" si="1"/>
        <v>0</v>
      </c>
      <c r="T47" s="126">
        <f t="shared" si="1"/>
        <v>0</v>
      </c>
      <c r="U47" s="126">
        <f t="shared" si="2"/>
        <v>0</v>
      </c>
      <c r="W47" s="128">
        <v>13817059.199999999</v>
      </c>
      <c r="Y47" s="217"/>
      <c r="AA47" s="128">
        <f t="shared" si="4"/>
        <v>13817059.199999999</v>
      </c>
      <c r="AC47" s="127"/>
      <c r="AD47" s="127"/>
      <c r="AE47" s="127"/>
      <c r="AF47" s="127"/>
    </row>
    <row r="48" spans="1:32" ht="15" hidden="1" x14ac:dyDescent="0.35">
      <c r="A48" s="121"/>
      <c r="B48" s="119"/>
      <c r="C48" s="120"/>
      <c r="D48" s="121"/>
      <c r="E48" s="215"/>
      <c r="F48" s="123"/>
      <c r="G48" s="123"/>
      <c r="H48" s="123"/>
      <c r="I48" s="215"/>
      <c r="J48" s="121"/>
      <c r="K48" s="121"/>
      <c r="L48" s="121"/>
      <c r="M48" s="215"/>
      <c r="N48" s="121"/>
      <c r="O48" s="215"/>
      <c r="P48" s="125"/>
      <c r="Q48" s="215"/>
      <c r="R48" s="126">
        <f t="shared" si="1"/>
        <v>0</v>
      </c>
      <c r="S48" s="126">
        <f t="shared" si="1"/>
        <v>0</v>
      </c>
      <c r="T48" s="126">
        <f t="shared" si="1"/>
        <v>0</v>
      </c>
      <c r="U48" s="126">
        <f t="shared" si="2"/>
        <v>0</v>
      </c>
      <c r="W48" s="128">
        <v>3084165</v>
      </c>
      <c r="Y48" s="217"/>
      <c r="AA48" s="128">
        <f t="shared" si="4"/>
        <v>3084165</v>
      </c>
      <c r="AC48" s="127"/>
      <c r="AD48" s="127"/>
      <c r="AE48" s="127"/>
      <c r="AF48" s="127"/>
    </row>
    <row r="49" spans="1:32" ht="15" hidden="1" x14ac:dyDescent="0.35">
      <c r="A49" s="121"/>
      <c r="B49" s="119"/>
      <c r="C49" s="120"/>
      <c r="D49" s="121"/>
      <c r="E49" s="215"/>
      <c r="F49" s="123"/>
      <c r="G49" s="123"/>
      <c r="H49" s="123"/>
      <c r="I49" s="215"/>
      <c r="J49" s="218"/>
      <c r="K49" s="218"/>
      <c r="L49" s="218"/>
      <c r="M49" s="215"/>
      <c r="N49" s="121"/>
      <c r="O49" s="215"/>
      <c r="P49" s="125"/>
      <c r="Q49" s="215"/>
      <c r="R49" s="126">
        <f t="shared" si="1"/>
        <v>0</v>
      </c>
      <c r="S49" s="126">
        <f t="shared" si="1"/>
        <v>0</v>
      </c>
      <c r="T49" s="126">
        <f t="shared" si="1"/>
        <v>0</v>
      </c>
      <c r="U49" s="126">
        <f t="shared" si="2"/>
        <v>0</v>
      </c>
      <c r="W49" s="128">
        <v>240926.34999999998</v>
      </c>
      <c r="Y49" s="217"/>
      <c r="AA49" s="128">
        <f t="shared" si="4"/>
        <v>240926.34999999998</v>
      </c>
      <c r="AC49" s="127"/>
      <c r="AD49" s="127"/>
      <c r="AE49" s="127"/>
      <c r="AF49" s="127"/>
    </row>
    <row r="50" spans="1:32" ht="15" hidden="1" x14ac:dyDescent="0.35">
      <c r="A50" s="121"/>
      <c r="B50" s="119"/>
      <c r="C50" s="120"/>
      <c r="D50" s="121"/>
      <c r="E50" s="215"/>
      <c r="F50" s="123"/>
      <c r="G50" s="123"/>
      <c r="H50" s="123"/>
      <c r="I50" s="215"/>
      <c r="J50" s="121"/>
      <c r="K50" s="121"/>
      <c r="L50" s="121"/>
      <c r="M50" s="215"/>
      <c r="N50" s="121"/>
      <c r="O50" s="215"/>
      <c r="P50" s="125"/>
      <c r="Q50" s="215"/>
      <c r="R50" s="126">
        <f t="shared" si="1"/>
        <v>0</v>
      </c>
      <c r="S50" s="126">
        <f t="shared" si="1"/>
        <v>0</v>
      </c>
      <c r="T50" s="126">
        <f t="shared" si="1"/>
        <v>0</v>
      </c>
      <c r="U50" s="126">
        <f t="shared" si="2"/>
        <v>0</v>
      </c>
      <c r="W50" s="128">
        <v>6505014.6000000006</v>
      </c>
      <c r="Y50" s="217"/>
      <c r="AA50" s="128">
        <f t="shared" si="4"/>
        <v>6505014.6000000006</v>
      </c>
      <c r="AC50" s="127"/>
      <c r="AD50" s="127"/>
      <c r="AE50" s="127"/>
      <c r="AF50" s="127"/>
    </row>
    <row r="51" spans="1:32" ht="15" hidden="1" x14ac:dyDescent="0.35">
      <c r="A51" s="121"/>
      <c r="B51" s="119"/>
      <c r="C51" s="120"/>
      <c r="D51" s="121"/>
      <c r="E51" s="215"/>
      <c r="F51" s="123"/>
      <c r="G51" s="123"/>
      <c r="H51" s="123"/>
      <c r="I51" s="215"/>
      <c r="J51" s="121"/>
      <c r="K51" s="121"/>
      <c r="L51" s="121"/>
      <c r="M51" s="215"/>
      <c r="N51" s="121"/>
      <c r="O51" s="215"/>
      <c r="P51" s="125"/>
      <c r="Q51" s="215"/>
      <c r="R51" s="126">
        <f t="shared" si="1"/>
        <v>0</v>
      </c>
      <c r="S51" s="126">
        <f t="shared" si="1"/>
        <v>0</v>
      </c>
      <c r="T51" s="126">
        <f t="shared" si="1"/>
        <v>0</v>
      </c>
      <c r="U51" s="126">
        <f t="shared" si="2"/>
        <v>0</v>
      </c>
      <c r="W51" s="128">
        <v>2478110.4</v>
      </c>
      <c r="Y51" s="217"/>
      <c r="AA51" s="128">
        <f t="shared" si="4"/>
        <v>2478110.4</v>
      </c>
      <c r="AC51" s="127"/>
      <c r="AD51" s="127"/>
      <c r="AE51" s="127"/>
      <c r="AF51" s="127"/>
    </row>
    <row r="52" spans="1:32" ht="15" hidden="1" x14ac:dyDescent="0.35">
      <c r="A52" s="121"/>
      <c r="B52" s="119"/>
      <c r="C52" s="215"/>
      <c r="D52" s="121"/>
      <c r="E52" s="215"/>
      <c r="F52" s="123"/>
      <c r="G52" s="123"/>
      <c r="H52" s="123"/>
      <c r="I52" s="215"/>
      <c r="J52" s="121"/>
      <c r="K52" s="121"/>
      <c r="L52" s="121"/>
      <c r="M52" s="215"/>
      <c r="N52" s="121"/>
      <c r="O52" s="215"/>
      <c r="P52" s="125"/>
      <c r="Q52" s="215"/>
      <c r="R52" s="126">
        <f t="shared" si="1"/>
        <v>0</v>
      </c>
      <c r="S52" s="126">
        <f t="shared" si="1"/>
        <v>0</v>
      </c>
      <c r="T52" s="126">
        <f t="shared" si="1"/>
        <v>0</v>
      </c>
      <c r="U52" s="126">
        <f t="shared" si="2"/>
        <v>0</v>
      </c>
      <c r="W52" s="128">
        <v>739044</v>
      </c>
      <c r="Y52" s="217"/>
      <c r="AA52" s="128">
        <f t="shared" si="4"/>
        <v>739044</v>
      </c>
      <c r="AC52" s="127"/>
      <c r="AD52" s="127"/>
      <c r="AE52" s="127"/>
      <c r="AF52" s="127"/>
    </row>
    <row r="53" spans="1:32" ht="15" hidden="1" x14ac:dyDescent="0.35">
      <c r="A53" s="121"/>
      <c r="B53" s="220"/>
      <c r="C53" s="215"/>
      <c r="D53" s="121"/>
      <c r="E53" s="215"/>
      <c r="F53" s="123"/>
      <c r="G53" s="123"/>
      <c r="H53" s="123"/>
      <c r="I53" s="215"/>
      <c r="J53" s="121"/>
      <c r="K53" s="121"/>
      <c r="L53" s="121"/>
      <c r="M53" s="215"/>
      <c r="N53" s="121"/>
      <c r="O53" s="215"/>
      <c r="P53" s="125"/>
      <c r="Q53" s="215"/>
      <c r="R53" s="126">
        <f t="shared" si="1"/>
        <v>0</v>
      </c>
      <c r="S53" s="126">
        <f t="shared" si="1"/>
        <v>0</v>
      </c>
      <c r="T53" s="126">
        <f t="shared" si="1"/>
        <v>0</v>
      </c>
      <c r="U53" s="126">
        <f t="shared" si="2"/>
        <v>0</v>
      </c>
      <c r="W53" s="128">
        <v>184761</v>
      </c>
      <c r="Y53" s="217"/>
      <c r="AA53" s="128">
        <f t="shared" si="4"/>
        <v>184761</v>
      </c>
      <c r="AC53" s="127"/>
      <c r="AD53" s="127"/>
      <c r="AE53" s="127"/>
      <c r="AF53" s="127"/>
    </row>
    <row r="54" spans="1:32" ht="15" hidden="1" x14ac:dyDescent="0.35">
      <c r="A54" s="121"/>
      <c r="B54" s="119"/>
      <c r="C54" s="215"/>
      <c r="D54" s="121"/>
      <c r="E54" s="215"/>
      <c r="F54" s="123"/>
      <c r="G54" s="123"/>
      <c r="H54" s="123"/>
      <c r="I54" s="215"/>
      <c r="J54" s="121"/>
      <c r="K54" s="121"/>
      <c r="L54" s="121"/>
      <c r="M54" s="215"/>
      <c r="N54" s="121"/>
      <c r="O54" s="215"/>
      <c r="P54" s="125"/>
      <c r="Q54" s="215"/>
      <c r="R54" s="126">
        <f t="shared" si="1"/>
        <v>0</v>
      </c>
      <c r="S54" s="126">
        <f t="shared" si="1"/>
        <v>0</v>
      </c>
      <c r="T54" s="126">
        <f t="shared" si="1"/>
        <v>0</v>
      </c>
      <c r="U54" s="126">
        <f t="shared" si="2"/>
        <v>0</v>
      </c>
      <c r="W54" s="128">
        <v>739044</v>
      </c>
      <c r="Y54" s="217"/>
      <c r="AA54" s="128">
        <f t="shared" si="4"/>
        <v>739044</v>
      </c>
      <c r="AC54" s="127"/>
      <c r="AD54" s="127"/>
      <c r="AE54" s="127"/>
      <c r="AF54" s="127"/>
    </row>
    <row r="55" spans="1:32" ht="15" hidden="1" x14ac:dyDescent="0.35">
      <c r="A55" s="121"/>
      <c r="B55" s="119"/>
      <c r="C55" s="215"/>
      <c r="D55" s="121"/>
      <c r="E55" s="215"/>
      <c r="F55" s="123"/>
      <c r="G55" s="123"/>
      <c r="H55" s="123"/>
      <c r="I55" s="215"/>
      <c r="J55" s="121"/>
      <c r="K55" s="121"/>
      <c r="L55" s="121"/>
      <c r="M55" s="215"/>
      <c r="N55" s="121"/>
      <c r="O55" s="215"/>
      <c r="P55" s="125"/>
      <c r="Q55" s="215"/>
      <c r="R55" s="126">
        <f t="shared" si="1"/>
        <v>0</v>
      </c>
      <c r="S55" s="126">
        <f t="shared" si="1"/>
        <v>0</v>
      </c>
      <c r="T55" s="126">
        <f t="shared" si="1"/>
        <v>0</v>
      </c>
      <c r="U55" s="126">
        <f t="shared" si="2"/>
        <v>0</v>
      </c>
      <c r="W55" s="128">
        <v>1583894.25</v>
      </c>
      <c r="Y55" s="217"/>
      <c r="AA55" s="128">
        <f t="shared" si="4"/>
        <v>1583894.25</v>
      </c>
      <c r="AC55" s="127"/>
      <c r="AD55" s="127"/>
      <c r="AE55" s="127"/>
      <c r="AF55" s="127"/>
    </row>
    <row r="56" spans="1:32" ht="15" hidden="1" x14ac:dyDescent="0.35">
      <c r="A56" s="121"/>
      <c r="B56" s="220"/>
      <c r="C56" s="215"/>
      <c r="D56" s="121"/>
      <c r="E56" s="215"/>
      <c r="F56" s="123"/>
      <c r="G56" s="123"/>
      <c r="H56" s="123"/>
      <c r="I56" s="215"/>
      <c r="J56" s="121"/>
      <c r="K56" s="121"/>
      <c r="L56" s="121"/>
      <c r="M56" s="215"/>
      <c r="N56" s="121"/>
      <c r="O56" s="215"/>
      <c r="P56" s="125"/>
      <c r="Q56" s="215"/>
      <c r="R56" s="126">
        <f t="shared" si="1"/>
        <v>0</v>
      </c>
      <c r="S56" s="126">
        <f t="shared" si="1"/>
        <v>0</v>
      </c>
      <c r="T56" s="126">
        <f t="shared" si="1"/>
        <v>0</v>
      </c>
      <c r="U56" s="126">
        <f t="shared" si="2"/>
        <v>0</v>
      </c>
      <c r="W56" s="128">
        <v>279510.75</v>
      </c>
      <c r="Y56" s="217"/>
      <c r="AA56" s="128">
        <f t="shared" si="4"/>
        <v>279510.75</v>
      </c>
      <c r="AC56" s="127"/>
      <c r="AD56" s="127"/>
      <c r="AE56" s="127"/>
      <c r="AF56" s="127"/>
    </row>
    <row r="57" spans="1:32" ht="15" hidden="1" x14ac:dyDescent="0.35">
      <c r="A57" s="121"/>
      <c r="B57" s="119"/>
      <c r="C57" s="215"/>
      <c r="D57" s="121"/>
      <c r="E57" s="215"/>
      <c r="F57" s="123"/>
      <c r="G57" s="123"/>
      <c r="H57" s="123"/>
      <c r="I57" s="215"/>
      <c r="J57" s="121"/>
      <c r="K57" s="121"/>
      <c r="L57" s="121"/>
      <c r="M57" s="215"/>
      <c r="N57" s="121"/>
      <c r="O57" s="215"/>
      <c r="P57" s="125"/>
      <c r="Q57" s="215"/>
      <c r="R57" s="126">
        <f t="shared" si="1"/>
        <v>0</v>
      </c>
      <c r="S57" s="126">
        <f t="shared" si="1"/>
        <v>0</v>
      </c>
      <c r="T57" s="126">
        <f t="shared" si="1"/>
        <v>0</v>
      </c>
      <c r="U57" s="126">
        <f t="shared" si="2"/>
        <v>0</v>
      </c>
      <c r="W57" s="128">
        <v>892519.64999999991</v>
      </c>
      <c r="Y57" s="217"/>
      <c r="AA57" s="128">
        <f t="shared" si="4"/>
        <v>892519.64999999991</v>
      </c>
      <c r="AC57" s="127"/>
      <c r="AD57" s="127"/>
      <c r="AE57" s="127"/>
      <c r="AF57" s="127"/>
    </row>
    <row r="58" spans="1:32" ht="15" hidden="1" x14ac:dyDescent="0.35">
      <c r="A58" s="121"/>
      <c r="B58" s="119"/>
      <c r="C58" s="215"/>
      <c r="D58" s="121"/>
      <c r="E58" s="215"/>
      <c r="F58" s="123"/>
      <c r="G58" s="123"/>
      <c r="H58" s="123"/>
      <c r="I58" s="215"/>
      <c r="J58" s="121"/>
      <c r="K58" s="121"/>
      <c r="L58" s="121"/>
      <c r="M58" s="215"/>
      <c r="N58" s="121"/>
      <c r="O58" s="215"/>
      <c r="P58" s="125"/>
      <c r="Q58" s="215"/>
      <c r="R58" s="126">
        <f t="shared" si="1"/>
        <v>0</v>
      </c>
      <c r="S58" s="126">
        <f t="shared" si="1"/>
        <v>0</v>
      </c>
      <c r="T58" s="126">
        <f t="shared" si="1"/>
        <v>0</v>
      </c>
      <c r="U58" s="126">
        <f t="shared" si="2"/>
        <v>0</v>
      </c>
      <c r="W58" s="128">
        <v>486828.9</v>
      </c>
      <c r="Y58" s="217"/>
      <c r="AA58" s="128">
        <f t="shared" si="4"/>
        <v>486828.9</v>
      </c>
      <c r="AC58" s="127"/>
      <c r="AD58" s="127"/>
      <c r="AE58" s="127"/>
      <c r="AF58" s="127"/>
    </row>
    <row r="59" spans="1:32" ht="15" hidden="1" x14ac:dyDescent="0.35">
      <c r="A59" s="121"/>
      <c r="B59" s="119"/>
      <c r="C59" s="215"/>
      <c r="D59" s="121"/>
      <c r="E59" s="215"/>
      <c r="F59" s="123"/>
      <c r="G59" s="123"/>
      <c r="H59" s="123"/>
      <c r="I59" s="215"/>
      <c r="J59" s="121"/>
      <c r="K59" s="121"/>
      <c r="L59" s="121"/>
      <c r="M59" s="215"/>
      <c r="N59" s="121"/>
      <c r="O59" s="215"/>
      <c r="P59" s="125"/>
      <c r="Q59" s="215"/>
      <c r="R59" s="126">
        <f t="shared" si="1"/>
        <v>0</v>
      </c>
      <c r="S59" s="126">
        <f t="shared" si="1"/>
        <v>0</v>
      </c>
      <c r="T59" s="126">
        <f t="shared" si="1"/>
        <v>0</v>
      </c>
      <c r="U59" s="126">
        <f t="shared" si="2"/>
        <v>0</v>
      </c>
      <c r="W59" s="128">
        <v>50401.799999999996</v>
      </c>
      <c r="Y59" s="217"/>
      <c r="AA59" s="128">
        <f t="shared" si="4"/>
        <v>50401.799999999996</v>
      </c>
      <c r="AC59" s="127"/>
      <c r="AD59" s="127"/>
      <c r="AE59" s="127"/>
      <c r="AF59" s="127"/>
    </row>
    <row r="60" spans="1:32" ht="15" hidden="1" x14ac:dyDescent="0.35">
      <c r="A60" s="121"/>
      <c r="B60" s="119"/>
      <c r="C60" s="215"/>
      <c r="D60" s="121"/>
      <c r="E60" s="215"/>
      <c r="F60" s="123"/>
      <c r="G60" s="123"/>
      <c r="H60" s="123"/>
      <c r="I60" s="215"/>
      <c r="J60" s="121"/>
      <c r="K60" s="121"/>
      <c r="L60" s="121"/>
      <c r="M60" s="215"/>
      <c r="N60" s="121"/>
      <c r="O60" s="215"/>
      <c r="P60" s="125"/>
      <c r="Q60" s="215"/>
      <c r="R60" s="126">
        <f t="shared" si="1"/>
        <v>0</v>
      </c>
      <c r="S60" s="126">
        <f t="shared" si="1"/>
        <v>0</v>
      </c>
      <c r="T60" s="126">
        <f t="shared" si="1"/>
        <v>0</v>
      </c>
      <c r="U60" s="126">
        <f t="shared" si="2"/>
        <v>0</v>
      </c>
      <c r="W60" s="128">
        <v>554419.79999999993</v>
      </c>
      <c r="Y60" s="217"/>
      <c r="AA60" s="128">
        <f t="shared" si="4"/>
        <v>554419.79999999993</v>
      </c>
      <c r="AC60" s="127"/>
      <c r="AD60" s="127"/>
      <c r="AE60" s="127"/>
      <c r="AF60" s="127"/>
    </row>
    <row r="61" spans="1:32" ht="15" hidden="1" x14ac:dyDescent="0.35">
      <c r="A61" s="121"/>
      <c r="B61" s="119"/>
      <c r="C61" s="215"/>
      <c r="D61" s="121"/>
      <c r="E61" s="215"/>
      <c r="F61" s="123"/>
      <c r="G61" s="123"/>
      <c r="H61" s="123"/>
      <c r="I61" s="215"/>
      <c r="J61" s="121"/>
      <c r="K61" s="121"/>
      <c r="L61" s="121"/>
      <c r="M61" s="215"/>
      <c r="N61" s="121"/>
      <c r="O61" s="215"/>
      <c r="P61" s="125"/>
      <c r="Q61" s="215"/>
      <c r="R61" s="126">
        <f t="shared" si="1"/>
        <v>0</v>
      </c>
      <c r="S61" s="126">
        <f t="shared" si="1"/>
        <v>0</v>
      </c>
      <c r="T61" s="126">
        <f t="shared" si="1"/>
        <v>0</v>
      </c>
      <c r="U61" s="126">
        <f t="shared" si="2"/>
        <v>0</v>
      </c>
      <c r="W61" s="128">
        <v>1209643.2</v>
      </c>
      <c r="Y61" s="217"/>
      <c r="AA61" s="128">
        <f t="shared" si="4"/>
        <v>1209643.2</v>
      </c>
      <c r="AC61" s="127"/>
      <c r="AD61" s="127"/>
      <c r="AE61" s="127"/>
      <c r="AF61" s="127"/>
    </row>
    <row r="62" spans="1:32" ht="15" hidden="1" x14ac:dyDescent="0.35">
      <c r="A62" s="121"/>
      <c r="B62" s="220"/>
      <c r="C62" s="215"/>
      <c r="D62" s="121"/>
      <c r="E62" s="215"/>
      <c r="F62" s="123"/>
      <c r="G62" s="123"/>
      <c r="H62" s="123"/>
      <c r="I62" s="215"/>
      <c r="J62" s="121"/>
      <c r="K62" s="121"/>
      <c r="L62" s="121"/>
      <c r="M62" s="215"/>
      <c r="N62" s="121"/>
      <c r="O62" s="215"/>
      <c r="P62" s="125"/>
      <c r="Q62" s="215"/>
      <c r="R62" s="126">
        <f t="shared" si="1"/>
        <v>0</v>
      </c>
      <c r="S62" s="126">
        <f t="shared" si="1"/>
        <v>0</v>
      </c>
      <c r="T62" s="126">
        <f t="shared" si="1"/>
        <v>0</v>
      </c>
      <c r="U62" s="126">
        <f t="shared" si="2"/>
        <v>0</v>
      </c>
      <c r="W62" s="128">
        <v>2963277.6</v>
      </c>
      <c r="Y62" s="217"/>
      <c r="AA62" s="128">
        <f t="shared" si="4"/>
        <v>2963277.6</v>
      </c>
      <c r="AC62" s="127"/>
      <c r="AD62" s="127"/>
      <c r="AE62" s="127"/>
      <c r="AF62" s="127"/>
    </row>
    <row r="63" spans="1:32" ht="15" hidden="1" x14ac:dyDescent="0.35">
      <c r="A63" s="121"/>
      <c r="B63" s="119"/>
      <c r="C63" s="215"/>
      <c r="D63" s="121"/>
      <c r="E63" s="215"/>
      <c r="F63" s="123"/>
      <c r="G63" s="123"/>
      <c r="H63" s="123"/>
      <c r="I63" s="215"/>
      <c r="J63" s="121"/>
      <c r="K63" s="121"/>
      <c r="L63" s="121"/>
      <c r="M63" s="215"/>
      <c r="N63" s="121"/>
      <c r="O63" s="215"/>
      <c r="P63" s="125"/>
      <c r="Q63" s="215"/>
      <c r="R63" s="126">
        <f t="shared" si="1"/>
        <v>0</v>
      </c>
      <c r="S63" s="126">
        <f t="shared" si="1"/>
        <v>0</v>
      </c>
      <c r="T63" s="126">
        <f t="shared" si="1"/>
        <v>0</v>
      </c>
      <c r="U63" s="126">
        <f t="shared" si="2"/>
        <v>0</v>
      </c>
      <c r="W63" s="128">
        <v>23897.4</v>
      </c>
      <c r="Y63" s="217"/>
      <c r="AA63" s="128">
        <f t="shared" si="4"/>
        <v>23897.4</v>
      </c>
      <c r="AC63" s="127"/>
      <c r="AD63" s="127"/>
      <c r="AE63" s="127"/>
      <c r="AF63" s="127"/>
    </row>
    <row r="64" spans="1:32" ht="15" hidden="1" x14ac:dyDescent="0.35">
      <c r="A64" s="121"/>
      <c r="B64" s="119"/>
      <c r="C64" s="215"/>
      <c r="D64" s="121"/>
      <c r="E64" s="215"/>
      <c r="F64" s="123"/>
      <c r="G64" s="123"/>
      <c r="H64" s="123"/>
      <c r="I64" s="215"/>
      <c r="J64" s="121"/>
      <c r="K64" s="121"/>
      <c r="L64" s="121"/>
      <c r="M64" s="215"/>
      <c r="N64" s="121"/>
      <c r="O64" s="215"/>
      <c r="P64" s="125"/>
      <c r="Q64" s="215"/>
      <c r="R64" s="126">
        <f t="shared" si="1"/>
        <v>0</v>
      </c>
      <c r="S64" s="126">
        <f t="shared" si="1"/>
        <v>0</v>
      </c>
      <c r="T64" s="126">
        <f t="shared" si="1"/>
        <v>0</v>
      </c>
      <c r="U64" s="126">
        <f t="shared" si="2"/>
        <v>0</v>
      </c>
      <c r="W64" s="128">
        <v>863521.5</v>
      </c>
      <c r="Y64" s="217"/>
      <c r="AA64" s="128">
        <f t="shared" si="4"/>
        <v>863521.5</v>
      </c>
      <c r="AC64" s="127"/>
      <c r="AD64" s="127"/>
      <c r="AE64" s="127"/>
      <c r="AF64" s="127"/>
    </row>
    <row r="66" spans="1:21" x14ac:dyDescent="0.3">
      <c r="A66" s="221"/>
      <c r="B66" s="221"/>
      <c r="D66" s="222" t="s">
        <v>11</v>
      </c>
      <c r="F66" s="223">
        <f>+SUM(F12:F64)</f>
        <v>248938.32000000004</v>
      </c>
      <c r="G66" s="223">
        <f t="shared" ref="G66:H66" si="5">+SUM(G12:G64)</f>
        <v>317725.51</v>
      </c>
      <c r="H66" s="223">
        <f t="shared" si="5"/>
        <v>291835.63</v>
      </c>
      <c r="J66" s="224">
        <f>+SUM(J12:J64)</f>
        <v>3222.0404429369873</v>
      </c>
      <c r="K66" s="223">
        <f t="shared" ref="K66:L66" si="6">+SUM(K12:K64)</f>
        <v>4073.0565029681602</v>
      </c>
      <c r="L66" s="223">
        <f t="shared" si="6"/>
        <v>3599.3685105234831</v>
      </c>
      <c r="N66" s="221"/>
      <c r="P66" s="221"/>
      <c r="R66" s="223">
        <f>+SUM(R12:R64)</f>
        <v>1743712.1240762235</v>
      </c>
      <c r="S66" s="223">
        <f t="shared" ref="S66:U66" si="7">+SUM(S12:S64)</f>
        <v>2199917</v>
      </c>
      <c r="T66" s="223">
        <f t="shared" si="7"/>
        <v>1995857.9550000015</v>
      </c>
      <c r="U66" s="223">
        <f t="shared" si="7"/>
        <v>5939487.0790762259</v>
      </c>
    </row>
    <row r="67" spans="1:21" ht="15" thickBot="1" x14ac:dyDescent="0.35"/>
    <row r="68" spans="1:21" ht="16.2" x14ac:dyDescent="0.4">
      <c r="A68" s="226" t="s">
        <v>127</v>
      </c>
      <c r="B68" s="227"/>
      <c r="C68" s="227"/>
      <c r="D68" s="227"/>
      <c r="E68" s="227"/>
      <c r="F68" s="227"/>
      <c r="G68" s="227"/>
      <c r="H68" s="227"/>
      <c r="R68" s="228"/>
      <c r="S68" s="228"/>
      <c r="T68" s="228"/>
      <c r="U68" s="228"/>
    </row>
    <row r="69" spans="1:21" ht="16.2" x14ac:dyDescent="0.4">
      <c r="A69" s="229"/>
      <c r="B69" s="195"/>
      <c r="C69" s="195"/>
      <c r="D69" s="195"/>
      <c r="E69" s="195"/>
      <c r="F69" s="195"/>
      <c r="G69" s="195"/>
      <c r="H69" s="195"/>
      <c r="R69" s="228">
        <v>1582299.74</v>
      </c>
      <c r="S69" s="228">
        <v>1727858.48</v>
      </c>
      <c r="T69" s="228">
        <v>2629328.86</v>
      </c>
      <c r="U69" s="228"/>
    </row>
    <row r="70" spans="1:21" ht="16.2" x14ac:dyDescent="0.4">
      <c r="A70" s="229"/>
      <c r="B70" s="195"/>
      <c r="C70" s="195"/>
      <c r="D70" s="195"/>
      <c r="E70" s="195"/>
      <c r="F70" s="195"/>
      <c r="G70" s="195"/>
      <c r="H70" s="195"/>
      <c r="R70" s="228">
        <f>R66-R69</f>
        <v>161412.38407622348</v>
      </c>
      <c r="S70" s="228">
        <f>S66-S69</f>
        <v>472058.52</v>
      </c>
      <c r="T70" s="228">
        <f>T66-T69</f>
        <v>-633470.9049999984</v>
      </c>
      <c r="U70" s="228"/>
    </row>
    <row r="71" spans="1:21" ht="16.2" x14ac:dyDescent="0.4">
      <c r="A71" s="229"/>
      <c r="B71" s="195"/>
      <c r="C71" s="195"/>
      <c r="D71" s="195"/>
      <c r="E71" s="195"/>
      <c r="F71" s="195"/>
      <c r="G71" s="195"/>
      <c r="H71" s="195"/>
      <c r="R71" s="228"/>
      <c r="S71" s="228"/>
      <c r="T71" s="228"/>
      <c r="U71" s="228"/>
    </row>
    <row r="72" spans="1:21" ht="16.2" x14ac:dyDescent="0.4">
      <c r="A72" s="229"/>
      <c r="B72" s="195"/>
      <c r="C72" s="195"/>
      <c r="D72" s="195"/>
      <c r="E72" s="195"/>
      <c r="F72" s="195"/>
      <c r="G72" s="195"/>
      <c r="H72" s="195"/>
      <c r="R72" s="228"/>
      <c r="S72" s="228"/>
      <c r="T72" s="228"/>
      <c r="U72" s="228"/>
    </row>
    <row r="73" spans="1:21" ht="16.2" x14ac:dyDescent="0.4">
      <c r="A73" s="229"/>
      <c r="B73" s="195"/>
      <c r="C73" s="195"/>
      <c r="D73" s="195"/>
      <c r="E73" s="195"/>
      <c r="F73" s="195"/>
      <c r="G73" s="195"/>
      <c r="H73" s="195"/>
      <c r="R73" s="228"/>
      <c r="S73" s="228"/>
      <c r="T73" s="228"/>
      <c r="U73" s="228"/>
    </row>
    <row r="74" spans="1:21" ht="16.2" x14ac:dyDescent="0.4">
      <c r="A74" s="229"/>
      <c r="B74" s="195"/>
      <c r="C74" s="195"/>
      <c r="D74" s="195"/>
      <c r="E74" s="195"/>
      <c r="F74" s="195"/>
      <c r="G74" s="195"/>
      <c r="H74" s="195"/>
      <c r="R74" s="228"/>
      <c r="S74" s="228"/>
      <c r="T74" s="228"/>
      <c r="U74" s="228"/>
    </row>
    <row r="75" spans="1:21" ht="16.2" x14ac:dyDescent="0.4">
      <c r="A75" s="229"/>
      <c r="B75" s="195"/>
      <c r="C75" s="195"/>
      <c r="D75" s="195"/>
      <c r="E75" s="195"/>
      <c r="F75" s="195"/>
      <c r="G75" s="195"/>
      <c r="H75" s="195"/>
      <c r="R75" s="228"/>
      <c r="S75" s="228"/>
      <c r="T75" s="228"/>
      <c r="U75" s="228"/>
    </row>
    <row r="76" spans="1:21" ht="16.2" x14ac:dyDescent="0.4">
      <c r="A76" s="195"/>
      <c r="B76" s="195"/>
      <c r="C76" s="195"/>
      <c r="D76" s="195"/>
      <c r="E76" s="195"/>
      <c r="F76" s="195"/>
      <c r="G76" s="195"/>
      <c r="H76" s="195"/>
      <c r="S76" s="228"/>
      <c r="T76" s="228"/>
      <c r="U76" s="228"/>
    </row>
    <row r="77" spans="1:21" ht="16.2" x14ac:dyDescent="0.4">
      <c r="A77" s="195"/>
      <c r="B77" s="195"/>
      <c r="C77" s="195"/>
      <c r="D77" s="195"/>
      <c r="E77" s="195"/>
      <c r="F77" s="195"/>
      <c r="G77" s="195"/>
      <c r="H77" s="195"/>
      <c r="R77" s="228"/>
      <c r="S77" s="228"/>
      <c r="T77" s="228"/>
      <c r="U77" s="230"/>
    </row>
    <row r="78" spans="1:21" ht="16.2" x14ac:dyDescent="0.4">
      <c r="A78" s="195"/>
      <c r="B78" s="195"/>
      <c r="C78" s="195"/>
      <c r="D78" s="195"/>
      <c r="E78" s="195"/>
      <c r="F78" s="195"/>
      <c r="G78" s="195"/>
      <c r="H78" s="195"/>
      <c r="S78" s="231"/>
    </row>
    <row r="79" spans="1:21" x14ac:dyDescent="0.3">
      <c r="R79" s="228"/>
    </row>
    <row r="80" spans="1:21" x14ac:dyDescent="0.3">
      <c r="B80" s="232"/>
      <c r="G80" s="232"/>
      <c r="H80" s="232"/>
      <c r="I80" s="232"/>
      <c r="N80" s="232"/>
      <c r="O80" s="232"/>
      <c r="P80" s="232"/>
      <c r="Q80" s="232"/>
      <c r="R80" s="232"/>
    </row>
    <row r="81" spans="2:18" x14ac:dyDescent="0.3">
      <c r="B81" s="233" t="s">
        <v>38</v>
      </c>
      <c r="G81" s="234" t="s">
        <v>39</v>
      </c>
      <c r="H81" s="234"/>
      <c r="I81" s="234"/>
      <c r="N81" s="234" t="s">
        <v>40</v>
      </c>
      <c r="O81" s="234"/>
      <c r="P81" s="234"/>
      <c r="Q81" s="234"/>
      <c r="R81" s="234"/>
    </row>
    <row r="82" spans="2:18" x14ac:dyDescent="0.3">
      <c r="B82" s="235" t="s">
        <v>123</v>
      </c>
      <c r="C82" s="235"/>
      <c r="D82" s="235"/>
      <c r="G82" s="236" t="s">
        <v>84</v>
      </c>
      <c r="H82" s="236"/>
      <c r="I82" s="236"/>
      <c r="N82" s="236" t="s">
        <v>86</v>
      </c>
      <c r="O82" s="236"/>
      <c r="P82" s="236"/>
      <c r="Q82" s="236"/>
      <c r="R82" s="236"/>
    </row>
    <row r="83" spans="2:18" x14ac:dyDescent="0.3">
      <c r="B83" s="237" t="s">
        <v>128</v>
      </c>
      <c r="C83" s="237"/>
      <c r="D83" s="237"/>
      <c r="G83" s="236" t="s">
        <v>85</v>
      </c>
      <c r="H83" s="236"/>
      <c r="I83" s="236"/>
      <c r="J83" s="235"/>
      <c r="N83" s="236" t="s">
        <v>87</v>
      </c>
      <c r="O83" s="236"/>
      <c r="P83" s="236"/>
      <c r="Q83" s="236"/>
      <c r="R83" s="236"/>
    </row>
  </sheetData>
  <sheetProtection insertRows="0"/>
  <mergeCells count="19">
    <mergeCell ref="G81:I81"/>
    <mergeCell ref="N81:R81"/>
    <mergeCell ref="G82:I82"/>
    <mergeCell ref="N82:R82"/>
    <mergeCell ref="G83:I83"/>
    <mergeCell ref="N83:R83"/>
    <mergeCell ref="A12:A33"/>
    <mergeCell ref="J9:L9"/>
    <mergeCell ref="A11:U11"/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</mergeCells>
  <printOptions horizontalCentered="1"/>
  <pageMargins left="0.19685039370078741" right="0.19685039370078741" top="0.39370078740157483" bottom="0.39370078740157483" header="0" footer="0"/>
  <pageSetup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6"/>
  <sheetViews>
    <sheetView showGridLines="0" topLeftCell="A7" zoomScaleNormal="100" workbookViewId="0">
      <selection activeCell="A55" sqref="A1:P55"/>
    </sheetView>
  </sheetViews>
  <sheetFormatPr baseColWidth="10" defaultColWidth="9.109375" defaultRowHeight="13.2" x14ac:dyDescent="0.25"/>
  <cols>
    <col min="1" max="1" width="24" style="4" customWidth="1"/>
    <col min="2" max="2" width="12.21875" style="4" customWidth="1"/>
    <col min="3" max="3" width="14.88671875" style="4" customWidth="1"/>
    <col min="4" max="4" width="14.33203125" style="4" customWidth="1"/>
    <col min="5" max="5" width="2.109375" style="4" customWidth="1"/>
    <col min="6" max="6" width="14" style="4" bestFit="1" customWidth="1"/>
    <col min="7" max="7" width="16.5546875" style="4" bestFit="1" customWidth="1"/>
    <col min="8" max="8" width="15.88671875" style="4" bestFit="1" customWidth="1"/>
    <col min="9" max="9" width="2" style="4" customWidth="1"/>
    <col min="10" max="10" width="14" style="4" bestFit="1" customWidth="1"/>
    <col min="11" max="11" width="16.5546875" style="4" bestFit="1" customWidth="1"/>
    <col min="12" max="12" width="15.88671875" style="4" bestFit="1" customWidth="1"/>
    <col min="13" max="13" width="3.109375" style="4" customWidth="1"/>
    <col min="14" max="14" width="14" style="4" bestFit="1" customWidth="1"/>
    <col min="15" max="15" width="16.5546875" style="4" bestFit="1" customWidth="1"/>
    <col min="16" max="16" width="15.88671875" style="4" bestFit="1" customWidth="1"/>
    <col min="17" max="16384" width="9.109375" style="4"/>
  </cols>
  <sheetData>
    <row r="1" spans="1:16" customFormat="1" ht="21.75" customHeight="1" x14ac:dyDescent="0.4">
      <c r="A1" s="174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customFormat="1" ht="16.8" x14ac:dyDescent="0.4">
      <c r="A2" s="175" t="s">
        <v>60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customFormat="1" ht="16.5" customHeight="1" x14ac:dyDescent="0.4">
      <c r="A3" s="174" t="s">
        <v>24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6" customFormat="1" ht="15" customHeight="1" x14ac:dyDescent="0.4">
      <c r="A4" s="176" t="s">
        <v>2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1:16" customFormat="1" ht="15.75" customHeight="1" x14ac:dyDescent="0.4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51"/>
      <c r="O5" s="51"/>
      <c r="P5" s="51"/>
    </row>
    <row r="6" spans="1:16" customFormat="1" ht="26.25" customHeight="1" x14ac:dyDescent="0.5">
      <c r="A6" s="160" t="s">
        <v>25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16" customFormat="1" ht="26.25" customHeight="1" x14ac:dyDescent="0.25">
      <c r="A7" s="165" t="s">
        <v>36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customFormat="1" ht="19.5" customHeight="1" x14ac:dyDescent="0.4">
      <c r="A8" s="35"/>
      <c r="B8" s="179" t="s">
        <v>26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52"/>
      <c r="N8" s="52"/>
      <c r="O8" s="52"/>
      <c r="P8" s="52"/>
    </row>
    <row r="9" spans="1:16" customFormat="1" ht="30.75" customHeight="1" x14ac:dyDescent="0.25">
      <c r="A9" s="180" t="s">
        <v>3</v>
      </c>
      <c r="B9" s="177" t="s">
        <v>27</v>
      </c>
      <c r="C9" s="177"/>
      <c r="D9" s="177"/>
      <c r="E9" s="53"/>
      <c r="F9" s="177" t="s">
        <v>28</v>
      </c>
      <c r="G9" s="177"/>
      <c r="H9" s="177"/>
      <c r="I9" s="54"/>
      <c r="J9" s="177" t="s">
        <v>29</v>
      </c>
      <c r="K9" s="177"/>
      <c r="L9" s="177"/>
      <c r="M9" s="54"/>
      <c r="N9" s="177" t="s">
        <v>11</v>
      </c>
      <c r="O9" s="177"/>
      <c r="P9" s="177"/>
    </row>
    <row r="10" spans="1:16" customFormat="1" ht="21" customHeight="1" x14ac:dyDescent="0.25">
      <c r="A10" s="180"/>
      <c r="B10" s="2" t="s">
        <v>48</v>
      </c>
      <c r="C10" s="2" t="s">
        <v>49</v>
      </c>
      <c r="D10" s="2" t="s">
        <v>47</v>
      </c>
      <c r="E10" s="55"/>
      <c r="F10" s="2" t="s">
        <v>48</v>
      </c>
      <c r="G10" s="2" t="s">
        <v>49</v>
      </c>
      <c r="H10" s="2" t="s">
        <v>47</v>
      </c>
      <c r="I10" s="55"/>
      <c r="J10" s="2" t="s">
        <v>48</v>
      </c>
      <c r="K10" s="2" t="s">
        <v>49</v>
      </c>
      <c r="L10" s="2" t="s">
        <v>47</v>
      </c>
      <c r="M10" s="55"/>
      <c r="N10" s="2" t="s">
        <v>48</v>
      </c>
      <c r="O10" s="2" t="s">
        <v>49</v>
      </c>
      <c r="P10" s="2" t="s">
        <v>47</v>
      </c>
    </row>
    <row r="11" spans="1:16" s="18" customFormat="1" ht="30.6" customHeight="1" x14ac:dyDescent="0.25">
      <c r="A11" s="116" t="s">
        <v>88</v>
      </c>
      <c r="B11" s="36">
        <v>0</v>
      </c>
      <c r="C11" s="36">
        <v>0</v>
      </c>
      <c r="D11" s="36">
        <v>0</v>
      </c>
      <c r="E11" s="37"/>
      <c r="F11" s="36">
        <v>2923.54</v>
      </c>
      <c r="G11" s="36">
        <v>38923.54</v>
      </c>
      <c r="H11" s="36">
        <v>77847.08</v>
      </c>
      <c r="I11" s="37"/>
      <c r="J11" s="36">
        <v>0</v>
      </c>
      <c r="K11" s="36">
        <v>0</v>
      </c>
      <c r="L11" s="36">
        <v>0</v>
      </c>
      <c r="M11" s="37"/>
      <c r="N11" s="36">
        <v>2923.54</v>
      </c>
      <c r="O11" s="36">
        <v>38923.54</v>
      </c>
      <c r="P11" s="36">
        <v>77847.08</v>
      </c>
    </row>
    <row r="12" spans="1:16" ht="16.2" x14ac:dyDescent="0.4">
      <c r="A12" s="38"/>
      <c r="B12" s="39"/>
      <c r="C12" s="39"/>
      <c r="D12" s="39"/>
      <c r="E12" s="40"/>
      <c r="F12" s="39"/>
      <c r="G12" s="39"/>
      <c r="H12" s="39"/>
      <c r="I12" s="40"/>
      <c r="J12" s="39"/>
      <c r="K12" s="39"/>
      <c r="L12" s="39"/>
      <c r="M12" s="40"/>
      <c r="N12" s="41"/>
      <c r="O12" s="41"/>
      <c r="P12" s="41"/>
    </row>
    <row r="13" spans="1:16" ht="16.2" x14ac:dyDescent="0.4">
      <c r="A13" s="38"/>
      <c r="B13" s="42"/>
      <c r="C13" s="42"/>
      <c r="D13" s="42"/>
      <c r="E13" s="43"/>
      <c r="F13" s="42"/>
      <c r="G13" s="42"/>
      <c r="H13" s="42"/>
      <c r="I13" s="43"/>
      <c r="J13" s="42"/>
      <c r="K13" s="42"/>
      <c r="L13" s="42"/>
      <c r="M13" s="43"/>
      <c r="N13" s="42"/>
      <c r="O13" s="42"/>
      <c r="P13" s="42"/>
    </row>
    <row r="14" spans="1:16" x14ac:dyDescent="0.25">
      <c r="A14" s="44"/>
      <c r="B14" s="45"/>
      <c r="C14" s="45"/>
      <c r="D14" s="45"/>
      <c r="E14" s="46"/>
      <c r="F14" s="45"/>
      <c r="G14" s="45"/>
      <c r="H14" s="45"/>
      <c r="I14" s="46"/>
      <c r="J14" s="45"/>
      <c r="K14" s="45"/>
      <c r="L14" s="45"/>
      <c r="M14" s="46"/>
      <c r="N14" s="45"/>
      <c r="O14" s="45"/>
      <c r="P14" s="45"/>
    </row>
    <row r="15" spans="1:16" x14ac:dyDescent="0.25">
      <c r="A15" s="44"/>
      <c r="B15" s="45"/>
      <c r="C15" s="45"/>
      <c r="D15" s="45"/>
      <c r="E15" s="46"/>
      <c r="F15" s="45"/>
      <c r="G15" s="45"/>
      <c r="H15" s="45"/>
      <c r="I15" s="46"/>
      <c r="J15" s="45"/>
      <c r="K15" s="45"/>
      <c r="L15" s="45"/>
      <c r="M15" s="46"/>
      <c r="N15" s="45"/>
      <c r="O15" s="45"/>
      <c r="P15" s="45"/>
    </row>
    <row r="16" spans="1:16" x14ac:dyDescent="0.25">
      <c r="A16" s="44"/>
      <c r="B16" s="45"/>
      <c r="C16" s="45"/>
      <c r="D16" s="45"/>
      <c r="E16" s="46"/>
      <c r="F16" s="45"/>
      <c r="G16" s="45"/>
      <c r="H16" s="45"/>
      <c r="I16" s="46"/>
      <c r="J16" s="45"/>
      <c r="K16" s="45"/>
      <c r="L16" s="45"/>
      <c r="M16" s="46"/>
      <c r="N16" s="45"/>
      <c r="O16" s="45"/>
      <c r="P16" s="45"/>
    </row>
    <row r="17" spans="1:16" x14ac:dyDescent="0.25">
      <c r="A17" s="44"/>
      <c r="B17" s="45"/>
      <c r="C17" s="45"/>
      <c r="D17" s="45"/>
      <c r="E17" s="46"/>
      <c r="F17" s="45"/>
      <c r="G17" s="45"/>
      <c r="H17" s="45"/>
      <c r="I17" s="46"/>
      <c r="J17" s="45"/>
      <c r="K17" s="45"/>
      <c r="L17" s="45"/>
      <c r="M17" s="46"/>
      <c r="N17" s="45"/>
      <c r="O17" s="45"/>
      <c r="P17" s="45"/>
    </row>
    <row r="18" spans="1:16" x14ac:dyDescent="0.25">
      <c r="A18" s="44"/>
      <c r="B18" s="45"/>
      <c r="C18" s="45"/>
      <c r="D18" s="45"/>
      <c r="E18" s="46"/>
      <c r="F18" s="45"/>
      <c r="G18" s="45"/>
      <c r="H18" s="45"/>
      <c r="I18" s="46"/>
      <c r="J18" s="45"/>
      <c r="K18" s="45"/>
      <c r="L18" s="45"/>
      <c r="M18" s="46"/>
      <c r="N18" s="45"/>
      <c r="O18" s="45"/>
      <c r="P18" s="45"/>
    </row>
    <row r="19" spans="1:16" x14ac:dyDescent="0.25">
      <c r="A19" s="44"/>
      <c r="B19" s="44"/>
      <c r="C19" s="44"/>
      <c r="D19" s="44"/>
      <c r="E19" s="47"/>
      <c r="F19" s="44"/>
      <c r="G19" s="44"/>
      <c r="H19" s="44"/>
      <c r="I19" s="47"/>
      <c r="J19" s="44"/>
      <c r="K19" s="44"/>
      <c r="L19" s="44"/>
      <c r="M19" s="47"/>
      <c r="N19" s="44"/>
      <c r="O19" s="44"/>
      <c r="P19" s="44"/>
    </row>
    <row r="20" spans="1:16" x14ac:dyDescent="0.25">
      <c r="A20" s="44"/>
      <c r="B20" s="44"/>
      <c r="C20" s="44"/>
      <c r="D20" s="44"/>
      <c r="E20" s="47"/>
      <c r="F20" s="44"/>
      <c r="G20" s="44"/>
      <c r="H20" s="44"/>
      <c r="I20" s="47"/>
      <c r="J20" s="44"/>
      <c r="K20" s="44"/>
      <c r="L20" s="44"/>
      <c r="M20" s="47"/>
      <c r="N20" s="44"/>
      <c r="O20" s="44"/>
      <c r="P20" s="42"/>
    </row>
    <row r="21" spans="1:16" ht="16.2" x14ac:dyDescent="0.4">
      <c r="A21" s="44"/>
      <c r="B21" s="44"/>
      <c r="C21" s="44"/>
      <c r="D21" s="44"/>
      <c r="E21" s="47"/>
      <c r="F21" s="44"/>
      <c r="G21" s="44"/>
      <c r="H21" s="44"/>
      <c r="I21" s="47"/>
      <c r="J21" s="44"/>
      <c r="K21" s="44"/>
      <c r="L21" s="44"/>
      <c r="M21" s="47"/>
      <c r="N21" s="44"/>
      <c r="O21" s="44"/>
      <c r="P21" s="41"/>
    </row>
    <row r="22" spans="1:16" ht="16.2" x14ac:dyDescent="0.4">
      <c r="A22" s="44"/>
      <c r="B22" s="44"/>
      <c r="C22" s="44"/>
      <c r="D22" s="44"/>
      <c r="E22" s="47"/>
      <c r="F22" s="44"/>
      <c r="G22" s="44"/>
      <c r="H22" s="39"/>
      <c r="I22" s="47"/>
      <c r="J22" s="44"/>
      <c r="K22" s="44"/>
      <c r="L22" s="44"/>
      <c r="M22" s="47"/>
      <c r="N22" s="44"/>
      <c r="O22" s="44"/>
      <c r="P22" s="42"/>
    </row>
    <row r="23" spans="1:16" x14ac:dyDescent="0.25">
      <c r="A23" s="44"/>
      <c r="B23" s="44"/>
      <c r="C23" s="44"/>
      <c r="D23" s="44"/>
      <c r="E23" s="47"/>
      <c r="F23" s="44"/>
      <c r="G23" s="44"/>
      <c r="H23" s="44"/>
      <c r="I23" s="47"/>
      <c r="J23" s="44"/>
      <c r="K23" s="44"/>
      <c r="L23" s="44"/>
      <c r="M23" s="47"/>
      <c r="N23" s="44"/>
      <c r="O23" s="44"/>
      <c r="P23" s="44"/>
    </row>
    <row r="24" spans="1:16" x14ac:dyDescent="0.25">
      <c r="A24" s="44"/>
      <c r="B24" s="44"/>
      <c r="C24" s="44"/>
      <c r="D24" s="44"/>
      <c r="E24" s="47"/>
      <c r="F24" s="44"/>
      <c r="G24" s="44"/>
      <c r="H24" s="42"/>
      <c r="I24" s="47"/>
      <c r="J24" s="44"/>
      <c r="K24" s="44"/>
      <c r="L24" s="44"/>
      <c r="M24" s="47"/>
      <c r="N24" s="44"/>
      <c r="O24" s="44"/>
      <c r="P24" s="44"/>
    </row>
    <row r="25" spans="1:16" x14ac:dyDescent="0.25">
      <c r="A25" s="44"/>
      <c r="B25" s="44"/>
      <c r="C25" s="44"/>
      <c r="D25" s="44"/>
      <c r="E25" s="47"/>
      <c r="F25" s="44"/>
      <c r="G25" s="44"/>
      <c r="H25" s="42"/>
      <c r="I25" s="47"/>
      <c r="J25" s="44"/>
      <c r="K25" s="44"/>
      <c r="L25" s="44"/>
      <c r="M25" s="47"/>
      <c r="N25" s="44"/>
      <c r="O25" s="44"/>
      <c r="P25" s="44"/>
    </row>
    <row r="26" spans="1:16" x14ac:dyDescent="0.25">
      <c r="A26" s="44"/>
      <c r="B26" s="44"/>
      <c r="C26" s="44"/>
      <c r="D26" s="44"/>
      <c r="E26" s="47"/>
      <c r="F26" s="44"/>
      <c r="G26" s="44"/>
      <c r="H26" s="44"/>
      <c r="I26" s="47"/>
      <c r="J26" s="44"/>
      <c r="K26" s="44"/>
      <c r="L26" s="44"/>
      <c r="M26" s="47"/>
      <c r="N26" s="44"/>
      <c r="O26" s="44"/>
      <c r="P26" s="44"/>
    </row>
    <row r="27" spans="1:16" x14ac:dyDescent="0.25">
      <c r="A27" s="44"/>
      <c r="B27" s="44"/>
      <c r="C27" s="44"/>
      <c r="D27" s="44"/>
      <c r="E27" s="47"/>
      <c r="F27" s="44"/>
      <c r="G27" s="44"/>
      <c r="H27" s="44"/>
      <c r="I27" s="47"/>
      <c r="J27" s="44"/>
      <c r="K27" s="44"/>
      <c r="L27" s="44"/>
      <c r="M27" s="47"/>
      <c r="N27" s="44"/>
      <c r="O27" s="44"/>
      <c r="P27" s="44"/>
    </row>
    <row r="28" spans="1:16" x14ac:dyDescent="0.25">
      <c r="A28" s="44"/>
      <c r="B28" s="44"/>
      <c r="C28" s="44"/>
      <c r="D28" s="44"/>
      <c r="E28" s="47"/>
      <c r="F28" s="44"/>
      <c r="G28" s="44"/>
      <c r="H28" s="44"/>
      <c r="I28" s="47"/>
      <c r="J28" s="44"/>
      <c r="K28" s="44"/>
      <c r="L28" s="44"/>
      <c r="M28" s="47"/>
      <c r="N28" s="44"/>
      <c r="O28" s="44"/>
      <c r="P28" s="44"/>
    </row>
    <row r="29" spans="1:16" x14ac:dyDescent="0.25">
      <c r="A29" s="44"/>
      <c r="B29" s="44"/>
      <c r="C29" s="44"/>
      <c r="D29" s="44"/>
      <c r="E29" s="47"/>
      <c r="F29" s="44"/>
      <c r="G29" s="44"/>
      <c r="H29" s="44"/>
      <c r="I29" s="47"/>
      <c r="J29" s="44"/>
      <c r="K29" s="44"/>
      <c r="L29" s="44"/>
      <c r="M29" s="47"/>
      <c r="N29" s="44"/>
      <c r="O29" s="44"/>
      <c r="P29" s="44"/>
    </row>
    <row r="30" spans="1:16" x14ac:dyDescent="0.25">
      <c r="A30" s="44"/>
      <c r="B30" s="44"/>
      <c r="C30" s="44"/>
      <c r="D30" s="44"/>
      <c r="E30" s="47"/>
      <c r="F30" s="44"/>
      <c r="G30" s="44"/>
      <c r="H30" s="44"/>
      <c r="I30" s="47"/>
      <c r="J30" s="44"/>
      <c r="K30" s="44"/>
      <c r="L30" s="44"/>
      <c r="M30" s="47"/>
      <c r="N30" s="44"/>
      <c r="O30" s="44"/>
      <c r="P30" s="44"/>
    </row>
    <row r="31" spans="1:16" x14ac:dyDescent="0.25">
      <c r="A31" s="44"/>
      <c r="B31" s="44"/>
      <c r="C31" s="44"/>
      <c r="D31" s="44"/>
      <c r="E31" s="47"/>
      <c r="F31" s="44"/>
      <c r="G31" s="44"/>
      <c r="H31" s="44"/>
      <c r="I31" s="47"/>
      <c r="J31" s="44"/>
      <c r="K31" s="44"/>
      <c r="L31" s="44"/>
      <c r="M31" s="47"/>
      <c r="N31" s="44"/>
      <c r="O31" s="44"/>
      <c r="P31" s="44"/>
    </row>
    <row r="32" spans="1:16" x14ac:dyDescent="0.25">
      <c r="A32" s="44"/>
      <c r="B32" s="44"/>
      <c r="C32" s="44"/>
      <c r="D32" s="44"/>
      <c r="E32" s="47"/>
      <c r="F32" s="44"/>
      <c r="G32" s="44"/>
      <c r="H32" s="44"/>
      <c r="I32" s="47"/>
      <c r="J32" s="44"/>
      <c r="K32" s="44"/>
      <c r="L32" s="44"/>
      <c r="M32" s="47"/>
      <c r="N32" s="44"/>
      <c r="O32" s="44"/>
      <c r="P32" s="44"/>
    </row>
    <row r="33" spans="1:16" x14ac:dyDescent="0.25">
      <c r="A33" s="44"/>
      <c r="B33" s="44"/>
      <c r="C33" s="44"/>
      <c r="D33" s="44"/>
      <c r="E33" s="47"/>
      <c r="F33" s="44"/>
      <c r="G33" s="44"/>
      <c r="H33" s="48"/>
      <c r="I33" s="49"/>
      <c r="J33" s="44"/>
      <c r="K33" s="44"/>
      <c r="L33" s="44"/>
      <c r="M33" s="47"/>
      <c r="N33" s="44"/>
      <c r="O33" s="44"/>
      <c r="P33" s="44"/>
    </row>
    <row r="34" spans="1:16" x14ac:dyDescent="0.25">
      <c r="A34" s="44"/>
      <c r="B34" s="44"/>
      <c r="C34" s="44"/>
      <c r="D34" s="44"/>
      <c r="E34" s="47"/>
      <c r="F34" s="44"/>
      <c r="G34" s="44"/>
      <c r="H34" s="44"/>
      <c r="I34" s="47"/>
      <c r="J34" s="44"/>
      <c r="K34" s="44"/>
      <c r="L34" s="44"/>
      <c r="M34" s="47"/>
      <c r="N34" s="44"/>
      <c r="O34" s="44"/>
      <c r="P34" s="44"/>
    </row>
    <row r="35" spans="1:16" x14ac:dyDescent="0.25">
      <c r="A35" s="44"/>
      <c r="B35" s="44"/>
      <c r="C35" s="44"/>
      <c r="D35" s="44"/>
      <c r="E35" s="47"/>
      <c r="F35" s="44"/>
      <c r="G35" s="44"/>
      <c r="H35" s="44"/>
      <c r="I35" s="47"/>
      <c r="J35" s="44"/>
      <c r="K35" s="44"/>
      <c r="L35" s="44"/>
      <c r="M35" s="47"/>
      <c r="N35" s="44"/>
      <c r="O35" s="44"/>
      <c r="P35" s="44"/>
    </row>
    <row r="36" spans="1:16" x14ac:dyDescent="0.25">
      <c r="A36" s="44"/>
      <c r="B36" s="44"/>
      <c r="C36" s="44"/>
      <c r="D36" s="44"/>
      <c r="E36" s="47"/>
      <c r="F36" s="44"/>
      <c r="G36" s="44"/>
      <c r="H36" s="44"/>
      <c r="I36" s="47"/>
      <c r="J36" s="44"/>
      <c r="K36" s="44"/>
      <c r="L36" s="44"/>
      <c r="M36" s="47"/>
      <c r="N36" s="44"/>
      <c r="O36" s="44"/>
      <c r="P36" s="44"/>
    </row>
    <row r="37" spans="1:16" x14ac:dyDescent="0.25">
      <c r="A37" s="44"/>
      <c r="B37" s="44"/>
      <c r="C37" s="44"/>
      <c r="D37" s="44"/>
      <c r="E37" s="47"/>
      <c r="F37" s="44"/>
      <c r="G37" s="44"/>
      <c r="H37" s="44"/>
      <c r="I37" s="47"/>
      <c r="J37" s="44"/>
      <c r="K37" s="44"/>
      <c r="L37" s="44"/>
      <c r="M37" s="47"/>
      <c r="N37" s="44"/>
      <c r="O37" s="44"/>
      <c r="P37" s="44"/>
    </row>
    <row r="38" spans="1:16" x14ac:dyDescent="0.25">
      <c r="A38" s="44"/>
      <c r="B38" s="44"/>
      <c r="C38" s="44"/>
      <c r="D38" s="44"/>
      <c r="E38" s="47"/>
      <c r="F38" s="44"/>
      <c r="G38" s="44"/>
      <c r="H38" s="44"/>
      <c r="I38" s="47"/>
      <c r="J38" s="44"/>
      <c r="K38" s="44"/>
      <c r="L38" s="44"/>
      <c r="M38" s="47"/>
      <c r="N38" s="44"/>
      <c r="O38" s="44"/>
      <c r="P38" s="44"/>
    </row>
    <row r="39" spans="1:16" x14ac:dyDescent="0.25">
      <c r="A39" s="44"/>
      <c r="B39" s="44"/>
      <c r="C39" s="44"/>
      <c r="D39" s="44"/>
      <c r="E39" s="47"/>
      <c r="F39" s="44"/>
      <c r="G39" s="44"/>
      <c r="H39" s="44"/>
      <c r="I39" s="47"/>
      <c r="J39" s="44"/>
      <c r="K39" s="44"/>
      <c r="L39" s="44"/>
      <c r="M39" s="47"/>
      <c r="N39" s="44"/>
      <c r="O39" s="44"/>
      <c r="P39" s="44"/>
    </row>
    <row r="40" spans="1:16" x14ac:dyDescent="0.25">
      <c r="A40" s="44"/>
      <c r="B40" s="44"/>
      <c r="C40" s="44"/>
      <c r="D40" s="44"/>
      <c r="E40" s="47"/>
      <c r="F40" s="44"/>
      <c r="G40" s="44"/>
      <c r="H40" s="44"/>
      <c r="I40" s="47"/>
      <c r="J40" s="44"/>
      <c r="K40" s="44"/>
      <c r="L40" s="44"/>
      <c r="M40" s="47"/>
      <c r="N40" s="44"/>
      <c r="O40" s="44"/>
      <c r="P40" s="44"/>
    </row>
    <row r="41" spans="1:16" x14ac:dyDescent="0.25">
      <c r="A41" s="44"/>
      <c r="B41" s="44"/>
      <c r="C41" s="44"/>
      <c r="D41" s="44"/>
      <c r="E41" s="47"/>
      <c r="F41" s="44"/>
      <c r="G41" s="44"/>
      <c r="H41" s="44"/>
      <c r="I41" s="47"/>
      <c r="J41" s="44"/>
      <c r="K41" s="44"/>
      <c r="L41" s="44"/>
      <c r="M41" s="47"/>
      <c r="N41" s="44"/>
      <c r="O41" s="44"/>
      <c r="P41" s="44"/>
    </row>
    <row r="42" spans="1:16" x14ac:dyDescent="0.25">
      <c r="A42" s="44"/>
      <c r="B42" s="44"/>
      <c r="C42" s="44"/>
      <c r="D42" s="44"/>
      <c r="E42" s="47"/>
      <c r="F42" s="44"/>
      <c r="G42" s="44"/>
      <c r="H42" s="44"/>
      <c r="I42" s="47"/>
      <c r="J42" s="44"/>
      <c r="K42" s="44"/>
      <c r="L42" s="44"/>
      <c r="M42" s="47"/>
      <c r="N42" s="44"/>
      <c r="O42" s="44"/>
      <c r="P42" s="44"/>
    </row>
    <row r="44" spans="1:16" x14ac:dyDescent="0.25">
      <c r="A44" s="81" t="s">
        <v>11</v>
      </c>
      <c r="B44" s="82">
        <f>+SUM(B11:B42)</f>
        <v>0</v>
      </c>
      <c r="C44" s="82">
        <f t="shared" ref="C44:D44" si="0">+SUM(C11:C42)</f>
        <v>0</v>
      </c>
      <c r="D44" s="82">
        <f t="shared" si="0"/>
        <v>0</v>
      </c>
      <c r="F44" s="82">
        <f>+SUM(F11:F42)</f>
        <v>2923.54</v>
      </c>
      <c r="G44" s="82">
        <f t="shared" ref="G44:H44" si="1">+SUM(G11:G42)</f>
        <v>38923.54</v>
      </c>
      <c r="H44" s="82">
        <f t="shared" si="1"/>
        <v>77847.08</v>
      </c>
      <c r="J44" s="82">
        <f>+SUM(J11:J42)</f>
        <v>0</v>
      </c>
      <c r="K44" s="82">
        <f t="shared" ref="K44:L44" si="2">+SUM(K11:K42)</f>
        <v>0</v>
      </c>
      <c r="L44" s="82">
        <f t="shared" si="2"/>
        <v>0</v>
      </c>
      <c r="N44" s="82">
        <f>+SUM(N11:N42)</f>
        <v>2923.54</v>
      </c>
      <c r="O44" s="82">
        <f t="shared" ref="O44:P44" si="3">+SUM(O11:O42)</f>
        <v>38923.54</v>
      </c>
      <c r="P44" s="82">
        <f t="shared" si="3"/>
        <v>77847.08</v>
      </c>
    </row>
    <row r="47" spans="1:16" ht="13.8" thickBot="1" x14ac:dyDescent="0.3">
      <c r="A47" s="50"/>
      <c r="B47" s="50"/>
      <c r="C47" s="50"/>
      <c r="D47" s="50"/>
      <c r="F47" s="50"/>
      <c r="H47" s="50"/>
      <c r="J47" s="50"/>
      <c r="K47" s="50"/>
      <c r="L47" s="50"/>
      <c r="N47" s="50"/>
      <c r="O47" s="50"/>
      <c r="P47" s="50"/>
    </row>
    <row r="48" spans="1:16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</row>
    <row r="52" spans="1:16" x14ac:dyDescent="0.25">
      <c r="A52" s="72"/>
      <c r="B52" s="72"/>
      <c r="F52" s="72"/>
      <c r="G52" s="72"/>
      <c r="H52" s="72"/>
      <c r="N52" s="72"/>
      <c r="O52" s="72"/>
      <c r="P52" s="72"/>
    </row>
    <row r="53" spans="1:16" x14ac:dyDescent="0.25">
      <c r="A53" s="173" t="s">
        <v>38</v>
      </c>
      <c r="B53" s="173"/>
      <c r="F53" s="166" t="s">
        <v>39</v>
      </c>
      <c r="G53" s="166"/>
      <c r="H53" s="166"/>
      <c r="N53" s="166" t="s">
        <v>40</v>
      </c>
      <c r="O53" s="166"/>
      <c r="P53" s="166"/>
    </row>
    <row r="54" spans="1:16" x14ac:dyDescent="0.25">
      <c r="A54" s="157" t="s">
        <v>82</v>
      </c>
      <c r="B54" s="157"/>
      <c r="F54" s="157" t="s">
        <v>84</v>
      </c>
      <c r="G54" s="157"/>
      <c r="H54" s="157"/>
      <c r="N54" s="157" t="s">
        <v>86</v>
      </c>
      <c r="O54" s="157"/>
      <c r="P54" s="157"/>
    </row>
    <row r="55" spans="1:16" x14ac:dyDescent="0.25">
      <c r="A55" s="158" t="s">
        <v>83</v>
      </c>
      <c r="B55" s="158"/>
      <c r="F55" s="158" t="s">
        <v>85</v>
      </c>
      <c r="G55" s="158"/>
      <c r="H55" s="158"/>
      <c r="N55" s="158" t="s">
        <v>87</v>
      </c>
      <c r="O55" s="158"/>
      <c r="P55" s="158"/>
    </row>
    <row r="56" spans="1:16" x14ac:dyDescent="0.25">
      <c r="A56"/>
      <c r="B56"/>
    </row>
  </sheetData>
  <mergeCells count="22">
    <mergeCell ref="F53:H53"/>
    <mergeCell ref="N53:P53"/>
    <mergeCell ref="A53:B53"/>
    <mergeCell ref="A1:P1"/>
    <mergeCell ref="A2:P2"/>
    <mergeCell ref="A3:P3"/>
    <mergeCell ref="A4:P4"/>
    <mergeCell ref="A6:P6"/>
    <mergeCell ref="A7:P7"/>
    <mergeCell ref="N9:P9"/>
    <mergeCell ref="A48:P48"/>
    <mergeCell ref="B8:L8"/>
    <mergeCell ref="A9:A10"/>
    <mergeCell ref="B9:D9"/>
    <mergeCell ref="F9:H9"/>
    <mergeCell ref="J9:L9"/>
    <mergeCell ref="A54:B54"/>
    <mergeCell ref="A55:B55"/>
    <mergeCell ref="F54:H54"/>
    <mergeCell ref="F55:H55"/>
    <mergeCell ref="N54:P54"/>
    <mergeCell ref="N55:P55"/>
  </mergeCells>
  <printOptions horizontalCentered="1"/>
  <pageMargins left="0.19685039370078741" right="0.19685039370078741" top="0.39370078740157483" bottom="0.39370078740157483" header="0" footer="0"/>
  <pageSetup scale="65" orientation="landscape" r:id="rId1"/>
  <headerFooter alignWithMargins="0"/>
  <ignoredErrors>
    <ignoredError sqref="B44:D44 F44:H44 J44:L44 N44:P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9"/>
  <sheetViews>
    <sheetView showGridLines="0" zoomScaleNormal="100" workbookViewId="0">
      <selection sqref="A1:G29"/>
    </sheetView>
  </sheetViews>
  <sheetFormatPr baseColWidth="10" defaultColWidth="11.44140625" defaultRowHeight="13.2" x14ac:dyDescent="0.25"/>
  <cols>
    <col min="1" max="2" width="28.88671875" style="4" customWidth="1"/>
    <col min="3" max="3" width="28.88671875" style="60" customWidth="1"/>
    <col min="4" max="4" width="28.88671875" style="4" customWidth="1"/>
    <col min="5" max="5" width="30.6640625" style="4" customWidth="1"/>
    <col min="6" max="7" width="28.88671875" style="4" customWidth="1"/>
    <col min="8" max="16384" width="11.44140625" style="4"/>
  </cols>
  <sheetData>
    <row r="1" spans="1:7" customFormat="1" ht="21.75" customHeight="1" x14ac:dyDescent="0.25">
      <c r="A1" s="169" t="s">
        <v>0</v>
      </c>
      <c r="B1" s="169"/>
      <c r="C1" s="169"/>
      <c r="D1" s="169"/>
      <c r="E1" s="169"/>
      <c r="F1" s="169"/>
      <c r="G1" s="169"/>
    </row>
    <row r="2" spans="1:7" customFormat="1" ht="21.75" customHeight="1" x14ac:dyDescent="0.25">
      <c r="A2" s="159" t="s">
        <v>61</v>
      </c>
      <c r="B2" s="159"/>
      <c r="C2" s="159"/>
      <c r="D2" s="159"/>
      <c r="E2" s="159"/>
      <c r="F2" s="159"/>
      <c r="G2" s="170"/>
    </row>
    <row r="3" spans="1:7" customFormat="1" ht="21.75" customHeight="1" x14ac:dyDescent="0.25">
      <c r="A3" s="63" t="s">
        <v>41</v>
      </c>
      <c r="B3" s="63"/>
      <c r="C3" s="64"/>
      <c r="D3" s="63"/>
      <c r="E3" s="63"/>
      <c r="F3" s="63"/>
      <c r="G3" s="65"/>
    </row>
    <row r="4" spans="1:7" customFormat="1" ht="21.75" customHeight="1" x14ac:dyDescent="0.25">
      <c r="A4" s="31" t="s">
        <v>2</v>
      </c>
      <c r="B4" s="31"/>
      <c r="C4" s="64"/>
      <c r="D4" s="31"/>
      <c r="E4" s="31"/>
      <c r="F4" s="31"/>
      <c r="G4" s="31"/>
    </row>
    <row r="5" spans="1:7" customFormat="1" ht="14.25" customHeight="1" x14ac:dyDescent="0.25">
      <c r="A5" s="167"/>
      <c r="B5" s="167"/>
      <c r="C5" s="167"/>
      <c r="D5" s="167"/>
      <c r="E5" s="167"/>
      <c r="F5" s="167"/>
      <c r="G5" s="168"/>
    </row>
    <row r="6" spans="1:7" customFormat="1" ht="22.5" customHeight="1" x14ac:dyDescent="0.25">
      <c r="A6" s="181" t="s">
        <v>42</v>
      </c>
      <c r="B6" s="181"/>
      <c r="C6" s="181"/>
      <c r="D6" s="181"/>
      <c r="E6" s="181"/>
      <c r="F6" s="181"/>
      <c r="G6" s="181"/>
    </row>
    <row r="7" spans="1:7" customFormat="1" ht="22.5" customHeight="1" x14ac:dyDescent="0.25">
      <c r="A7" s="165" t="s">
        <v>43</v>
      </c>
      <c r="B7" s="165"/>
      <c r="C7" s="165"/>
      <c r="D7" s="165"/>
      <c r="E7" s="165"/>
      <c r="F7" s="165"/>
      <c r="G7" s="165"/>
    </row>
    <row r="8" spans="1:7" s="66" customFormat="1" ht="22.5" customHeight="1" x14ac:dyDescent="0.25">
      <c r="A8" s="85" t="s">
        <v>57</v>
      </c>
      <c r="B8" s="83"/>
      <c r="C8" s="83"/>
      <c r="D8" s="83"/>
      <c r="E8" s="83"/>
      <c r="F8" s="83"/>
      <c r="G8" s="84"/>
    </row>
    <row r="9" spans="1:7" s="58" customFormat="1" ht="28.5" customHeight="1" x14ac:dyDescent="0.25">
      <c r="A9" s="86"/>
      <c r="B9" s="87"/>
      <c r="C9" s="87"/>
      <c r="D9" s="88"/>
      <c r="E9" s="87"/>
      <c r="F9" s="87"/>
      <c r="G9" s="89"/>
    </row>
    <row r="10" spans="1:7" s="58" customFormat="1" ht="28.5" customHeight="1" x14ac:dyDescent="0.25">
      <c r="A10" s="99" t="s">
        <v>44</v>
      </c>
      <c r="B10" s="91"/>
      <c r="C10" s="91"/>
      <c r="D10" s="92"/>
      <c r="E10" s="91"/>
      <c r="F10" s="91"/>
      <c r="G10" s="93"/>
    </row>
    <row r="11" spans="1:7" s="58" customFormat="1" ht="28.5" customHeight="1" x14ac:dyDescent="0.25">
      <c r="A11" s="99" t="s">
        <v>45</v>
      </c>
      <c r="B11" s="91"/>
      <c r="C11" s="91"/>
      <c r="D11" s="92"/>
      <c r="E11" s="91"/>
      <c r="F11" s="91"/>
      <c r="G11" s="93"/>
    </row>
    <row r="12" spans="1:7" s="58" customFormat="1" ht="28.5" customHeight="1" x14ac:dyDescent="0.25">
      <c r="A12" s="99" t="s">
        <v>46</v>
      </c>
      <c r="B12" s="91"/>
      <c r="C12" s="91"/>
      <c r="D12" s="92"/>
      <c r="E12" s="91"/>
      <c r="F12" s="91"/>
      <c r="G12" s="93"/>
    </row>
    <row r="13" spans="1:7" s="58" customFormat="1" ht="28.5" customHeight="1" x14ac:dyDescent="0.25">
      <c r="A13" s="99"/>
      <c r="B13" s="91"/>
      <c r="C13" s="91"/>
      <c r="D13" s="92"/>
      <c r="E13" s="91"/>
      <c r="F13" s="91"/>
      <c r="G13" s="93"/>
    </row>
    <row r="14" spans="1:7" s="58" customFormat="1" ht="28.5" customHeight="1" x14ac:dyDescent="0.25">
      <c r="A14" s="90"/>
      <c r="B14" s="91"/>
      <c r="C14" s="91"/>
      <c r="D14" s="92"/>
      <c r="E14" s="91"/>
      <c r="F14" s="91"/>
      <c r="G14" s="93"/>
    </row>
    <row r="15" spans="1:7" s="58" customFormat="1" ht="28.5" customHeight="1" x14ac:dyDescent="0.25">
      <c r="A15" s="90"/>
      <c r="B15" s="91"/>
      <c r="C15" s="91"/>
      <c r="D15" s="92"/>
      <c r="E15" s="91"/>
      <c r="F15" s="91"/>
      <c r="G15" s="93"/>
    </row>
    <row r="16" spans="1:7" s="58" customFormat="1" ht="28.5" customHeight="1" x14ac:dyDescent="0.25">
      <c r="A16" s="90"/>
      <c r="B16" s="91"/>
      <c r="C16" s="91"/>
      <c r="D16" s="92"/>
      <c r="E16" s="91"/>
      <c r="F16" s="91"/>
      <c r="G16" s="93"/>
    </row>
    <row r="17" spans="1:7" s="58" customFormat="1" ht="28.5" customHeight="1" x14ac:dyDescent="0.25">
      <c r="A17" s="90"/>
      <c r="B17" s="91"/>
      <c r="C17" s="91"/>
      <c r="D17" s="92"/>
      <c r="E17" s="91"/>
      <c r="F17" s="91"/>
      <c r="G17" s="93"/>
    </row>
    <row r="18" spans="1:7" s="58" customFormat="1" ht="28.5" customHeight="1" x14ac:dyDescent="0.25">
      <c r="A18" s="90"/>
      <c r="B18" s="91"/>
      <c r="C18" s="91"/>
      <c r="D18" s="92"/>
      <c r="E18" s="91"/>
      <c r="F18" s="91"/>
      <c r="G18" s="93"/>
    </row>
    <row r="19" spans="1:7" s="58" customFormat="1" ht="28.5" customHeight="1" x14ac:dyDescent="0.25">
      <c r="A19" s="90"/>
      <c r="B19" s="91"/>
      <c r="C19" s="91"/>
      <c r="D19" s="92"/>
      <c r="E19" s="91"/>
      <c r="F19" s="91"/>
      <c r="G19" s="93"/>
    </row>
    <row r="20" spans="1:7" s="58" customFormat="1" ht="28.5" customHeight="1" x14ac:dyDescent="0.25">
      <c r="A20" s="94"/>
      <c r="B20" s="95"/>
      <c r="C20" s="96"/>
      <c r="D20" s="97"/>
      <c r="E20" s="96"/>
      <c r="F20" s="96"/>
      <c r="G20" s="98"/>
    </row>
    <row r="21" spans="1:7" x14ac:dyDescent="0.25">
      <c r="G21" s="61"/>
    </row>
    <row r="22" spans="1:7" ht="13.8" thickBot="1" x14ac:dyDescent="0.3">
      <c r="D22" s="62"/>
      <c r="E22" s="62"/>
      <c r="F22" s="62"/>
      <c r="G22" s="61"/>
    </row>
    <row r="23" spans="1:7" x14ac:dyDescent="0.25">
      <c r="A23" s="178"/>
      <c r="B23" s="178"/>
      <c r="C23" s="178"/>
      <c r="D23" s="178"/>
      <c r="E23" s="178"/>
      <c r="F23" s="178"/>
      <c r="G23" s="178"/>
    </row>
    <row r="26" spans="1:7" x14ac:dyDescent="0.25">
      <c r="B26" s="72"/>
      <c r="D26" s="72"/>
      <c r="F26" s="72"/>
    </row>
    <row r="27" spans="1:7" x14ac:dyDescent="0.25">
      <c r="B27" s="73" t="s">
        <v>38</v>
      </c>
      <c r="C27" s="73"/>
      <c r="D27" s="73" t="s">
        <v>39</v>
      </c>
      <c r="E27" s="73"/>
      <c r="F27" s="73" t="s">
        <v>40</v>
      </c>
    </row>
    <row r="28" spans="1:7" x14ac:dyDescent="0.25">
      <c r="B28" s="117" t="s">
        <v>90</v>
      </c>
      <c r="D28" s="73" t="s">
        <v>84</v>
      </c>
      <c r="F28" s="73" t="s">
        <v>86</v>
      </c>
    </row>
    <row r="29" spans="1:7" x14ac:dyDescent="0.25">
      <c r="B29" s="60" t="s">
        <v>91</v>
      </c>
      <c r="D29" s="60" t="s">
        <v>85</v>
      </c>
      <c r="F29" s="60" t="s">
        <v>87</v>
      </c>
    </row>
  </sheetData>
  <sheetProtection insertRows="0"/>
  <mergeCells count="6">
    <mergeCell ref="A23:G23"/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CFD2-2545-466D-8C37-FB2976A78778}">
  <sheetPr>
    <pageSetUpPr fitToPage="1"/>
  </sheetPr>
  <dimension ref="A1:H30"/>
  <sheetViews>
    <sheetView showGridLines="0" zoomScaleNormal="100" workbookViewId="0">
      <selection activeCell="E14" sqref="E14"/>
    </sheetView>
  </sheetViews>
  <sheetFormatPr baseColWidth="10" defaultColWidth="11.44140625" defaultRowHeight="13.2" x14ac:dyDescent="0.25"/>
  <cols>
    <col min="1" max="2" width="28.88671875" style="4" customWidth="1"/>
    <col min="3" max="3" width="28.88671875" style="60" customWidth="1"/>
    <col min="4" max="4" width="28.88671875" style="4" customWidth="1"/>
    <col min="5" max="5" width="30.6640625" style="4" customWidth="1"/>
    <col min="6" max="6" width="28.88671875" style="4" customWidth="1"/>
    <col min="7" max="16384" width="11.44140625" style="4"/>
  </cols>
  <sheetData>
    <row r="1" spans="1:6" customFormat="1" ht="21.75" customHeight="1" x14ac:dyDescent="0.25">
      <c r="A1" s="169" t="s">
        <v>0</v>
      </c>
      <c r="B1" s="169"/>
      <c r="C1" s="169"/>
      <c r="D1" s="169"/>
      <c r="E1" s="169"/>
      <c r="F1" s="169"/>
    </row>
    <row r="2" spans="1:6" customFormat="1" ht="21.75" customHeight="1" x14ac:dyDescent="0.25">
      <c r="A2" s="159" t="s">
        <v>62</v>
      </c>
      <c r="B2" s="159"/>
      <c r="C2" s="159"/>
      <c r="D2" s="159"/>
      <c r="E2" s="159"/>
      <c r="F2" s="159"/>
    </row>
    <row r="3" spans="1:6" customFormat="1" ht="21.75" customHeight="1" x14ac:dyDescent="0.25">
      <c r="A3" s="63" t="s">
        <v>1</v>
      </c>
      <c r="B3" s="63"/>
      <c r="C3" s="64"/>
      <c r="D3" s="63"/>
      <c r="E3" s="63"/>
      <c r="F3" s="63"/>
    </row>
    <row r="4" spans="1:6" customFormat="1" ht="21.75" customHeight="1" x14ac:dyDescent="0.25">
      <c r="A4" s="31" t="s">
        <v>2</v>
      </c>
      <c r="B4" s="31"/>
      <c r="C4" s="64"/>
      <c r="D4" s="31"/>
      <c r="E4" s="31"/>
      <c r="F4" s="31"/>
    </row>
    <row r="5" spans="1:6" customFormat="1" ht="14.25" customHeight="1" x14ac:dyDescent="0.25">
      <c r="A5" s="167"/>
      <c r="B5" s="167"/>
      <c r="C5" s="167"/>
      <c r="D5" s="167"/>
      <c r="E5" s="167"/>
      <c r="F5" s="167"/>
    </row>
    <row r="6" spans="1:6" customFormat="1" ht="22.5" customHeight="1" x14ac:dyDescent="0.25">
      <c r="A6" s="181" t="s">
        <v>31</v>
      </c>
      <c r="B6" s="181"/>
      <c r="C6" s="181"/>
      <c r="D6" s="181"/>
      <c r="E6" s="181"/>
      <c r="F6" s="181"/>
    </row>
    <row r="7" spans="1:6" customFormat="1" ht="22.5" customHeight="1" x14ac:dyDescent="0.25">
      <c r="A7" s="165" t="s">
        <v>37</v>
      </c>
      <c r="B7" s="165"/>
      <c r="C7" s="165"/>
      <c r="D7" s="165"/>
      <c r="E7" s="165"/>
      <c r="F7" s="165"/>
    </row>
    <row r="8" spans="1:6" s="66" customFormat="1" ht="22.5" customHeight="1" x14ac:dyDescent="0.25">
      <c r="A8" s="182" t="s">
        <v>3</v>
      </c>
      <c r="B8" s="182" t="s">
        <v>4</v>
      </c>
      <c r="C8" s="182" t="s">
        <v>5</v>
      </c>
      <c r="D8" s="182" t="s">
        <v>6</v>
      </c>
      <c r="E8" s="182" t="s">
        <v>33</v>
      </c>
      <c r="F8" s="182" t="s">
        <v>7</v>
      </c>
    </row>
    <row r="9" spans="1:6" s="66" customFormat="1" ht="22.5" customHeight="1" x14ac:dyDescent="0.25">
      <c r="A9" s="182"/>
      <c r="B9" s="182"/>
      <c r="C9" s="182"/>
      <c r="D9" s="182"/>
      <c r="E9" s="182"/>
      <c r="F9" s="182"/>
    </row>
    <row r="10" spans="1:6" s="58" customFormat="1" ht="28.5" customHeight="1" x14ac:dyDescent="0.25">
      <c r="A10" s="56" t="s">
        <v>92</v>
      </c>
      <c r="B10" s="56" t="s">
        <v>93</v>
      </c>
      <c r="C10" s="56" t="s">
        <v>94</v>
      </c>
      <c r="D10" s="57">
        <v>2341</v>
      </c>
      <c r="E10" s="56" t="s">
        <v>95</v>
      </c>
      <c r="F10" s="56" t="s">
        <v>122</v>
      </c>
    </row>
    <row r="11" spans="1:6" s="58" customFormat="1" ht="28.5" customHeight="1" x14ac:dyDescent="0.25">
      <c r="A11" s="56" t="s">
        <v>92</v>
      </c>
      <c r="B11" s="56" t="s">
        <v>93</v>
      </c>
      <c r="C11" s="56" t="s">
        <v>94</v>
      </c>
      <c r="D11" s="57">
        <v>2340</v>
      </c>
      <c r="E11" s="56" t="s">
        <v>95</v>
      </c>
      <c r="F11" s="56" t="s">
        <v>122</v>
      </c>
    </row>
    <row r="12" spans="1:6" s="58" customFormat="1" ht="28.5" customHeight="1" x14ac:dyDescent="0.25">
      <c r="A12" s="56"/>
      <c r="B12" s="56"/>
      <c r="C12" s="56"/>
      <c r="D12" s="57"/>
      <c r="E12" s="56"/>
      <c r="F12" s="56"/>
    </row>
    <row r="13" spans="1:6" s="58" customFormat="1" ht="28.5" customHeight="1" x14ac:dyDescent="0.25">
      <c r="A13" s="56"/>
      <c r="B13" s="56"/>
      <c r="C13" s="56"/>
      <c r="D13" s="57"/>
      <c r="E13" s="56"/>
      <c r="F13" s="56"/>
    </row>
    <row r="14" spans="1:6" s="58" customFormat="1" ht="28.5" customHeight="1" x14ac:dyDescent="0.25">
      <c r="A14" s="67"/>
      <c r="B14" s="67"/>
      <c r="C14" s="67"/>
      <c r="D14" s="68"/>
      <c r="E14" s="67"/>
      <c r="F14" s="67"/>
    </row>
    <row r="15" spans="1:6" s="58" customFormat="1" ht="28.5" customHeight="1" x14ac:dyDescent="0.25">
      <c r="A15" s="56"/>
      <c r="B15" s="56"/>
      <c r="C15" s="56"/>
      <c r="D15" s="57"/>
      <c r="E15" s="56"/>
      <c r="F15" s="56"/>
    </row>
    <row r="16" spans="1:6" s="58" customFormat="1" ht="28.5" customHeight="1" x14ac:dyDescent="0.25">
      <c r="A16" s="56"/>
      <c r="B16" s="56"/>
      <c r="C16" s="56"/>
      <c r="D16" s="57"/>
      <c r="E16" s="56"/>
      <c r="F16" s="56"/>
    </row>
    <row r="17" spans="1:8" s="58" customFormat="1" ht="28.5" customHeight="1" x14ac:dyDescent="0.25">
      <c r="A17" s="56"/>
      <c r="B17" s="56"/>
      <c r="C17" s="56"/>
      <c r="D17" s="57"/>
      <c r="E17" s="56"/>
      <c r="F17" s="56"/>
    </row>
    <row r="18" spans="1:8" s="58" customFormat="1" ht="28.5" customHeight="1" x14ac:dyDescent="0.25">
      <c r="A18" s="56"/>
      <c r="B18" s="56"/>
      <c r="C18" s="56"/>
      <c r="D18" s="57"/>
      <c r="E18" s="56"/>
      <c r="F18" s="56"/>
    </row>
    <row r="19" spans="1:8" s="58" customFormat="1" ht="28.5" customHeight="1" x14ac:dyDescent="0.25">
      <c r="A19" s="56"/>
      <c r="B19" s="56"/>
      <c r="C19" s="56"/>
      <c r="D19" s="57"/>
      <c r="E19" s="56"/>
      <c r="F19" s="56"/>
    </row>
    <row r="20" spans="1:8" s="58" customFormat="1" ht="28.5" customHeight="1" x14ac:dyDescent="0.25">
      <c r="A20" s="56"/>
      <c r="B20" s="56"/>
      <c r="C20" s="56"/>
      <c r="D20" s="57"/>
      <c r="E20" s="56"/>
      <c r="F20" s="56"/>
    </row>
    <row r="21" spans="1:8" s="58" customFormat="1" ht="28.5" customHeight="1" x14ac:dyDescent="0.25">
      <c r="A21" s="56"/>
      <c r="B21" s="59"/>
      <c r="C21" s="56"/>
      <c r="D21" s="57"/>
      <c r="E21" s="56"/>
      <c r="F21" s="56"/>
    </row>
    <row r="23" spans="1:8" ht="13.8" thickBot="1" x14ac:dyDescent="0.3">
      <c r="D23" s="62"/>
      <c r="E23" s="62"/>
      <c r="F23" s="62"/>
    </row>
    <row r="24" spans="1:8" x14ac:dyDescent="0.25">
      <c r="A24" s="178"/>
      <c r="B24" s="178"/>
      <c r="C24" s="178"/>
      <c r="D24" s="178"/>
      <c r="E24" s="178"/>
      <c r="F24" s="178"/>
    </row>
    <row r="27" spans="1:8" x14ac:dyDescent="0.25">
      <c r="B27" s="72"/>
      <c r="D27" s="72"/>
      <c r="F27" s="72"/>
    </row>
    <row r="28" spans="1:8" x14ac:dyDescent="0.25">
      <c r="B28" s="73" t="s">
        <v>38</v>
      </c>
      <c r="C28" s="73"/>
      <c r="D28" s="73" t="s">
        <v>39</v>
      </c>
      <c r="E28" s="73"/>
      <c r="F28" s="100" t="s">
        <v>40</v>
      </c>
      <c r="G28" s="71"/>
      <c r="H28" s="71"/>
    </row>
    <row r="29" spans="1:8" x14ac:dyDescent="0.25">
      <c r="B29" s="70" t="s">
        <v>82</v>
      </c>
      <c r="C29" s="71"/>
      <c r="D29" s="70" t="s">
        <v>84</v>
      </c>
      <c r="E29" s="71"/>
      <c r="F29" s="70" t="s">
        <v>86</v>
      </c>
      <c r="G29" s="71"/>
      <c r="H29" s="71"/>
    </row>
    <row r="30" spans="1:8" x14ac:dyDescent="0.25">
      <c r="B30" s="115" t="s">
        <v>83</v>
      </c>
      <c r="C30"/>
      <c r="D30" s="115" t="s">
        <v>85</v>
      </c>
      <c r="E30"/>
      <c r="F30" s="115" t="s">
        <v>87</v>
      </c>
      <c r="G30"/>
      <c r="H30"/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Carátula</vt:lpstr>
      <vt:lpstr>Frac I</vt:lpstr>
      <vt:lpstr>Frac II</vt:lpstr>
      <vt:lpstr>Frac III</vt:lpstr>
      <vt:lpstr>FRAC IV</vt:lpstr>
      <vt:lpstr>FRAC V</vt:lpstr>
      <vt:lpstr>Carátula!Área_de_impresión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Marlyn Moreno</cp:lastModifiedBy>
  <cp:lastPrinted>2024-04-12T00:09:37Z</cp:lastPrinted>
  <dcterms:created xsi:type="dcterms:W3CDTF">2011-02-10T20:19:47Z</dcterms:created>
  <dcterms:modified xsi:type="dcterms:W3CDTF">2024-07-17T20:12:43Z</dcterms:modified>
</cp:coreProperties>
</file>